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X:\04 Factbook\2023 Fact Book\August 2023\"/>
    </mc:Choice>
  </mc:AlternateContent>
  <xr:revisionPtr revIDLastSave="0" documentId="13_ncr:1_{047C9ECE-3259-4D47-870F-7D8D2BF8042E}" xr6:coauthVersionLast="47" xr6:coauthVersionMax="47" xr10:uidLastSave="{00000000-0000-0000-0000-000000000000}"/>
  <bookViews>
    <workbookView xWindow="-5865" yWindow="-21720" windowWidth="38640" windowHeight="21240" tabRatio="850" firstSheet="2" activeTab="5" xr2:uid="{00000000-000D-0000-FFFF-FFFF00000000}"/>
  </bookViews>
  <sheets>
    <sheet name="Mines &amp; production facilities " sheetId="45" r:id="rId1"/>
    <sheet name="Group Smelters and refineries " sheetId="37" r:id="rId2"/>
    <sheet name="Metals and Minerals production" sheetId="38" r:id="rId3"/>
    <sheet name="Resources" sheetId="40" r:id="rId4"/>
    <sheet name="Reserves" sheetId="39" r:id="rId5"/>
    <sheet name="Financials_BU" sheetId="22" r:id="rId6"/>
    <sheet name="Financials_Group" sheetId="24" r:id="rId7"/>
    <sheet name="Product specs" sheetId="12" r:id="rId8"/>
    <sheet name="Unit costs" sheetId="18" r:id="rId9"/>
    <sheet name="Index price" sheetId="17" r:id="rId10"/>
    <sheet name="Sustainability" sheetId="9" r:id="rId11"/>
    <sheet name="Sustainability_Climate" sheetId="43" r:id="rId12"/>
    <sheet name="2022 STIP" sheetId="44"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2" l="1"/>
  <c r="AD50" i="22"/>
  <c r="E54" i="38"/>
  <c r="E49" i="38"/>
  <c r="E34" i="38"/>
  <c r="E28" i="38"/>
  <c r="E12" i="38" l="1"/>
  <c r="E73" i="38"/>
  <c r="E64" i="38"/>
  <c r="E45" i="38"/>
  <c r="E41" i="38"/>
</calcChain>
</file>

<file path=xl/sharedStrings.xml><?xml version="1.0" encoding="utf-8"?>
<sst xmlns="http://schemas.openxmlformats.org/spreadsheetml/2006/main" count="3781" uniqueCount="1165">
  <si>
    <t>Mines and production facilities</t>
  </si>
  <si>
    <t>Iron Ore</t>
  </si>
  <si>
    <t>Property</t>
  </si>
  <si>
    <t>Ownership</t>
  </si>
  <si>
    <t>Operator</t>
  </si>
  <si>
    <t>Location</t>
  </si>
  <si>
    <t>History</t>
  </si>
  <si>
    <t>Type of mineralisation</t>
  </si>
  <si>
    <t>Processing plants and other available facilities</t>
  </si>
  <si>
    <t>Power source</t>
  </si>
  <si>
    <t>Pilbara region, Western Australia</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</si>
  <si>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
The current business also operates under an Indigenous Land Use Agreement (ILUA) which includes commitments for payments made to trust accounts; indigenous employment and business opportunities; and heritage and cultural protections.</t>
  </si>
  <si>
    <t>Open pit</t>
  </si>
  <si>
    <t>Supplied through the integrated Hamersley and Robe power network operated by Pilbara Iron</t>
  </si>
  <si>
    <t>Hope Downs 1</t>
  </si>
  <si>
    <t>Dampier Salt Port Hedland, Dampier and Lake Macleod</t>
  </si>
  <si>
    <t>Gascoyne and Pilbara regions, Western Australia</t>
  </si>
  <si>
    <t>Road and port</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</si>
  <si>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t>
  </si>
  <si>
    <t>Construction of the Dampier field started in 1969; first shipment in 1972. Lake MacLeod was acquired in 1978 as an operating field. Port Hedland was acquired in 2001 as an operating field.</t>
  </si>
  <si>
    <t>Solar evaporation of seawater at Dampier and Port Hedland; underground brine at Lake MacLeod; extraction of gypsum at Lake MacLeod.</t>
  </si>
  <si>
    <t>Salt is processed through a washing plant, consisting of screening washbelts at Lake MacLeod, Screwbowl classifiers and static screens at Port Hedland and sizing screens, counter-current classifiers with dewatering screens and centrifuges at Dampier. Dampier produces shipping-ready product for immediate shiploading. Washed salt at Lake MacLeod and Port Hedland is dewatered on stockpiles.
Lake Macleod also mines and processes gypsum in leaching heaps.</t>
  </si>
  <si>
    <t>Escondida</t>
  </si>
  <si>
    <t>BHP</t>
  </si>
  <si>
    <t>Atacama Desert, Chile</t>
  </si>
  <si>
    <t>Production started in 1990 and since then capacity has been expanded numerous times. In 1998 first cathode was produced from the oxide leach plant, and during 2006 the sulphide leach plant was inaugurated, a year after the start of Escondida Norte pit production. During 2016, the third concentrator plant was commissioned.</t>
  </si>
  <si>
    <t>Consists of a series of porphyry deposits containing copper, gold, silver, and molybdenum.</t>
  </si>
  <si>
    <t>Los Colorados, Laguna Seca Line 1, and Laguna Seca Line 2 Concentrators. OLAP – oxide leach facility, SL Rom leach facility and SX/EW facility.</t>
  </si>
  <si>
    <t>Pipeline, road and rail</t>
  </si>
  <si>
    <t>Wholly owned – approximately 95,000 acres in total.</t>
  </si>
  <si>
    <t>Porphyry and associated skarn deposits containing copper, gold, silver, and molybdenum.</t>
  </si>
  <si>
    <t>Copperton concentrator, Garfield smelter, refinery, and precious metals plant, assay lab and tailings storage facilities.</t>
  </si>
  <si>
    <t>Oyu Tolgoi</t>
  </si>
  <si>
    <t>Khanbogd soum, Umnugovi province, Mongolia</t>
  </si>
  <si>
    <t>Air and road</t>
  </si>
  <si>
    <t>Diavik</t>
  </si>
  <si>
    <t>Northwest Territories (NWT), Canada</t>
  </si>
  <si>
    <t>Air, ice road in winter</t>
  </si>
  <si>
    <t>Our key permit conditions are local employment, procurement and benefit sharing commitments; environmental compliance and reporting; environmental security and closure and rehabilitation planning; and payment of taxes and government royalties.</t>
  </si>
  <si>
    <t>Includes processing plant and accommodation facilities onsite.</t>
  </si>
  <si>
    <t>On-site diesel generators; installed capacity 44MW and 9.2MW of wind capacity.</t>
  </si>
  <si>
    <t>California, United States</t>
  </si>
  <si>
    <t>Road and rail</t>
  </si>
  <si>
    <t>Land holdings include 13,493 acres (owned including mineral rights) for the mining operation, plant infrastructure, and tailings storage facility.</t>
  </si>
  <si>
    <t>Boron Operation currently has all State and Federal environmental and operational permits in place to continue the mining and processing operation. Regular updates to permits are ongoing.</t>
  </si>
  <si>
    <t>Sedimentary sequence of tincal and kernite containing interbedded claystone enveloped by facies consisting of ulexite and colemanite bearing claystone, and barren claystone.</t>
  </si>
  <si>
    <t>Boron Operation consists of the open pit mine, an ore crushing and conveying system, 2 process plants (Primary Process and Boric Acid Plant), Shipping facility, and tailings storage facilities.</t>
  </si>
  <si>
    <t>Havre-Saint-Pierre, Province of Quebec, Canada</t>
  </si>
  <si>
    <t>The property is held under Quebec provincial government mining concession permits (Concession minière No 368 and 381). Each is of one year duration renewable as long as the mine is in operation. RTFT has also a number of claims (exclusive exploration permits) covering ilmenite occurrences in the region of the mine. These claims are renewable every 2 years.</t>
  </si>
  <si>
    <t>Magmatic intrusion.</t>
  </si>
  <si>
    <t>Lac Tio has a crushing facility, dedicated railway, stockpile at the train terminal, ship loader, office buildings at the mine and at the terminal and waste dumps.</t>
  </si>
  <si>
    <t>Fort-Dauphin, Madagascar</t>
  </si>
  <si>
    <t>Mining lease covering 56,200 hectares, granted by central government.</t>
  </si>
  <si>
    <t>Exploration project started in 1986; construction approved 2005. Ilmenite and zirsil production started 2008. QMM intends to extract ilmenite and zirsil from heavy mineral sands over an area of about 6,000 hectares along the coast over the next 40 years.</t>
  </si>
  <si>
    <t>Mineral sand dredging</t>
  </si>
  <si>
    <t>Coastal mineralised sands.</t>
  </si>
  <si>
    <t>QMM has an operating Dredge, Dry Mine Unit, Heavy Mineral Concentrator, Mineral Separation Plant, Port and bulk loading facilities.</t>
  </si>
  <si>
    <t>Richards Bay, KwaZulu-Natal, South Africa</t>
  </si>
  <si>
    <t>Rail, road and port</t>
  </si>
  <si>
    <t>Iron Ore Company of Canada (IOC)</t>
  </si>
  <si>
    <t>Labrador City, Province of Newfoundland and Labrador, Canada</t>
  </si>
  <si>
    <t>Aluminium</t>
  </si>
  <si>
    <t>CBG Sangaredi</t>
  </si>
  <si>
    <t>La Compagnie des Bauxites de Guinée</t>
  </si>
  <si>
    <t>The obligations of CBG relative to health and safety of workers and to the environment and to the rehabilitation of mined out areas are subject to the Mining Code (2011) and Environmental Code of the Republic of Guinea.</t>
  </si>
  <si>
    <t>Open cut</t>
  </si>
  <si>
    <t>Bauxite</t>
  </si>
  <si>
    <t>Gove, Northern Territory, Australia</t>
  </si>
  <si>
    <t>Key permit conditions are prescribed by the Northern Territory Government in the form of a Mine Management Plan (MMP). The current MMP runs for a period of 12 years, until 2031, and authorises all activities at the operation. Lease payments are prescribed by the terms of the relevant leases.</t>
  </si>
  <si>
    <t>Crushing plant only to reduce oversize material – no screening required.</t>
  </si>
  <si>
    <t>MRN Porto Trombetas</t>
  </si>
  <si>
    <t>Porto Trombetas, Para, Brazil</t>
  </si>
  <si>
    <t>Mining concession granted by Brazilian Mining Agency (ANM), following the Brazilian mining code with no expiration date.
The current 44 MRN mining leases cover 22 major plateaus, which spread across 143,000 hectares and all of them have the status of a mining concession.</t>
  </si>
  <si>
    <t>The beneficiation process is formed by a primary crusher, conveyors, scrubbers, secondary crushers, screenings, hydrocyclones and vacuum filters. The superfines tailings are pumped to a tailing system facility.</t>
  </si>
  <si>
    <t>Weipa, Queensland, Australia</t>
  </si>
  <si>
    <t>Andoom, East Weipa and Amrun – wet crushing and screening plants to remove ultra fine proportion.</t>
  </si>
  <si>
    <t>Smelter/refinery</t>
  </si>
  <si>
    <t>Title/lease</t>
  </si>
  <si>
    <t>Plant type / Product</t>
  </si>
  <si>
    <t>Capacity (based on 100% ownership)</t>
  </si>
  <si>
    <t>Aluminium smelter producing aluminium rod, t-foundry, molten metal, high purity, remelt</t>
  </si>
  <si>
    <t>473,000 tonnes per year aluminium</t>
  </si>
  <si>
    <t>Sept-Îles, Quebec, Canada</t>
  </si>
  <si>
    <t>Aluminium smelter producing aluminium high purity, remelt</t>
  </si>
  <si>
    <t>Saguenay, Quebec, Canada</t>
  </si>
  <si>
    <t>Aluminium smelter producing aluminium billet, molten metal, remelt</t>
  </si>
  <si>
    <t>174,000 tonnes per year aluminium</t>
  </si>
  <si>
    <t>60,000 tonnes per year aluminium</t>
  </si>
  <si>
    <t>Bécancour, Quebec, Canada</t>
  </si>
  <si>
    <t>Aluminium smelter producing aluminium slab, billet, t-foundry, remelt, molten metal</t>
  </si>
  <si>
    <t>Bell Bay, Northern Tasmania, Australia</t>
  </si>
  <si>
    <t>Aluminium smelter producing aluminium slab, molten metal, small form and t-foundry, remelt</t>
  </si>
  <si>
    <t>Boyne Island, Queensland, Australia</t>
  </si>
  <si>
    <t>Aluminium smelter producing aluminium billet, EC grade, small form and t-foundry, remelt</t>
  </si>
  <si>
    <t>ELYSIS (48.24%)</t>
  </si>
  <si>
    <t>Aluminium zero-carbon smelting pilot cell producing aluminium high purity</t>
  </si>
  <si>
    <t>275 tonnes per year aluminium</t>
  </si>
  <si>
    <t>Aluminium smelter producing aluminium slab, molten metal, high purity, remelt</t>
  </si>
  <si>
    <t>212,000 tonnes per year aluminium</t>
  </si>
  <si>
    <t>Jonquière, Quebec, Canada</t>
  </si>
  <si>
    <t>1,560,000 tonnes per year alumina</t>
  </si>
  <si>
    <t>Kitimat, British Columbia, Canada</t>
  </si>
  <si>
    <t>Aluminium smelter producing aluminium slab, remelt, high purity</t>
  </si>
  <si>
    <t>432,000 tonnes per year aluminium</t>
  </si>
  <si>
    <t>Aluminium smelter producing aluminium slab, remelt, molten metal</t>
  </si>
  <si>
    <t>73.3% freehold; 26.7% leasehold (of which more than 80% expires in 2026 and after)</t>
  </si>
  <si>
    <t>São Luis, Maranhão, Brazil</t>
  </si>
  <si>
    <t>3,830,000 tonnes per year alumina</t>
  </si>
  <si>
    <t>100% leasehold (expiring 2039)</t>
  </si>
  <si>
    <t>Aluminium smelter producing aluminium, high purity, remelt</t>
  </si>
  <si>
    <t>395,000 tonnes per year aluminium</t>
  </si>
  <si>
    <t>19.6% freehold; 80.4% leasehold (expiring in 2029 and use of certain Crown land)</t>
  </si>
  <si>
    <t>Tomago, New South Wales, Australia</t>
  </si>
  <si>
    <t>Aluminium smelter producing aluminium billet, slab, remelt</t>
  </si>
  <si>
    <t>590,000 tonnes per year aluminium</t>
  </si>
  <si>
    <t>Rio Tinto Kennecott</t>
  </si>
  <si>
    <t>Magna, Salt Lake City, Utah, US</t>
  </si>
  <si>
    <t>100% freehold</t>
  </si>
  <si>
    <t>335,000 tonnes per year refined copper</t>
  </si>
  <si>
    <t>Boron</t>
  </si>
  <si>
    <t>Borates refinery</t>
  </si>
  <si>
    <t>576,000 tonnes per year boric oxide</t>
  </si>
  <si>
    <t>IOC Pellet plant (58.7%)</t>
  </si>
  <si>
    <t>Pellet induration furnaces producing multiple iron ore pellet types</t>
  </si>
  <si>
    <t>Richards Bay Minerals (74%)</t>
  </si>
  <si>
    <t>Richards Bay, South Africa</t>
  </si>
  <si>
    <t>Ilmenite smelter</t>
  </si>
  <si>
    <t>1,050,000 tonnes per year titanium dioxide slag, 565,000 tonnes per year iron</t>
  </si>
  <si>
    <t>Sorel-Tracy, Quebec, Canada</t>
  </si>
  <si>
    <t>1,300,000 tonnes per year titanium dioxide slag, 1,000,000 tonnes per year iron</t>
  </si>
  <si>
    <t>Power plant</t>
  </si>
  <si>
    <t>Cape Lambert power station (67%)</t>
  </si>
  <si>
    <t>Cape Lambert, Western Australia, Australia</t>
  </si>
  <si>
    <t>Lease</t>
  </si>
  <si>
    <t>Two LM6000PS gas-fired turbines</t>
  </si>
  <si>
    <t>80MW</t>
  </si>
  <si>
    <t>Paraburdoo power station</t>
  </si>
  <si>
    <t>Paraburdoo, Western Australia, Australia</t>
  </si>
  <si>
    <t>West Angelas power station (67%)</t>
  </si>
  <si>
    <t>West Angelas, Western Australia, Australia</t>
  </si>
  <si>
    <t>Miscellaneous licence</t>
  </si>
  <si>
    <t>Two LM6000PF dual-fuel turbines</t>
  </si>
  <si>
    <t>Yurralyi Maya power station (84.2%)</t>
  </si>
  <si>
    <t>Dampier, Western Australia, Australia</t>
  </si>
  <si>
    <t>200MW</t>
  </si>
  <si>
    <t>Amrun, Australia</t>
  </si>
  <si>
    <t>Diesel generation</t>
  </si>
  <si>
    <t>24MW</t>
  </si>
  <si>
    <t>Gladstone power station (42%)</t>
  </si>
  <si>
    <t>Gladstone, Queensland, Australia</t>
  </si>
  <si>
    <t>1,680MW</t>
  </si>
  <si>
    <t>Nhulunbuy, Northern Territory, Australia</t>
  </si>
  <si>
    <t>100% leasehold</t>
  </si>
  <si>
    <t>Kemano, British Columbia, Canada</t>
  </si>
  <si>
    <t>Saguenay, Quebec, Canada (Chute-à-Caron, Chute-à-la- Savane, Chute-des-Passes, Chute-du-Diable, Isle-Maligne, Shipshaw)</t>
  </si>
  <si>
    <t>100% freehold (certain facilities leased from Quebec Government until 2058 pursuant to Peribonka Lease)</t>
  </si>
  <si>
    <t>3,147MW</t>
  </si>
  <si>
    <t>Weipa power stations and solar generation facility</t>
  </si>
  <si>
    <t>Lorim Point, Andoom, and Weipa, Australia</t>
  </si>
  <si>
    <t>Diesel generation supplemented by solar generation facility</t>
  </si>
  <si>
    <t>38MW</t>
  </si>
  <si>
    <t>Yarwun alumina refinery co-generation plant</t>
  </si>
  <si>
    <t>160MW</t>
  </si>
  <si>
    <t>Rio Tinto Kennecott power stations</t>
  </si>
  <si>
    <t>Salt Lake City, Utah, US</t>
  </si>
  <si>
    <t>Thermal power station</t>
  </si>
  <si>
    <t>75MW</t>
  </si>
  <si>
    <t>31.8MW</t>
  </si>
  <si>
    <t>Combined heat and power plant supplying steam to the copper refinery</t>
  </si>
  <si>
    <t>6.2MW</t>
  </si>
  <si>
    <t>Boron co-generation plant</t>
  </si>
  <si>
    <t>Boron, California, US</t>
  </si>
  <si>
    <t>Co-generation uses natural gas to generate steam and electricity, used to run Boron’s refining operations</t>
  </si>
  <si>
    <t>48MW</t>
  </si>
  <si>
    <t>Energy Resources of Australia (Rio Tinto: 86.3%)</t>
  </si>
  <si>
    <t>Ranger Mine, Jabiru, Northern Territory, Australia</t>
  </si>
  <si>
    <t>Five diesel generator sets rated at 5.17MW; one diesel generator set rated at 2MW; four additional diesel generator sets rated at 2MW</t>
  </si>
  <si>
    <t>35.8MW</t>
  </si>
  <si>
    <t>IOC power station</t>
  </si>
  <si>
    <t>Statutory grant</t>
  </si>
  <si>
    <t>Hydroelectric power</t>
  </si>
  <si>
    <t>22MW</t>
  </si>
  <si>
    <t>QMM power plant</t>
  </si>
  <si>
    <t>Fort Dauphin, Madagascar</t>
  </si>
  <si>
    <t>Key financials by business unit</t>
  </si>
  <si>
    <t xml:space="preserve">Pilbara </t>
  </si>
  <si>
    <t xml:space="preserve">Dampier Salt </t>
  </si>
  <si>
    <t>Evaluation projects/other</t>
  </si>
  <si>
    <t>-</t>
  </si>
  <si>
    <t>Intra-segment</t>
  </si>
  <si>
    <t xml:space="preserve">Total Iron Ore </t>
  </si>
  <si>
    <t xml:space="preserve">Aluminium </t>
  </si>
  <si>
    <t xml:space="preserve">Bauxite </t>
  </si>
  <si>
    <t>Alumina</t>
  </si>
  <si>
    <t xml:space="preserve">Primary Metal </t>
  </si>
  <si>
    <t xml:space="preserve">Pacific Aluminium </t>
  </si>
  <si>
    <t>Intra-segment and other</t>
  </si>
  <si>
    <t>Integrated operations</t>
  </si>
  <si>
    <t xml:space="preserve">Other product group items </t>
  </si>
  <si>
    <t xml:space="preserve">Product group operations </t>
  </si>
  <si>
    <t xml:space="preserve">Evaluation projects/other </t>
  </si>
  <si>
    <t>Total Aluminium</t>
  </si>
  <si>
    <t xml:space="preserve">Rio Tinto Kennecott </t>
  </si>
  <si>
    <t xml:space="preserve">Escondida </t>
  </si>
  <si>
    <t xml:space="preserve">Grasberg joint venture </t>
  </si>
  <si>
    <t>Simandou project</t>
  </si>
  <si>
    <t xml:space="preserve">Rio Tinto Coal Australia </t>
  </si>
  <si>
    <t xml:space="preserve">Iron Ore Company of Canada </t>
  </si>
  <si>
    <t xml:space="preserve">Rio Tinto Iron &amp; Titanium </t>
  </si>
  <si>
    <t xml:space="preserve">Rio Tinto Borates </t>
  </si>
  <si>
    <t xml:space="preserve">Uranium </t>
  </si>
  <si>
    <t xml:space="preserve">Diamonds </t>
  </si>
  <si>
    <t xml:space="preserve">Inter-segment transactions </t>
  </si>
  <si>
    <t>Key group financials</t>
  </si>
  <si>
    <t>Total Shareholder return</t>
  </si>
  <si>
    <t>Underlying earnings</t>
  </si>
  <si>
    <t>Underlying EBITDA</t>
  </si>
  <si>
    <t>ROCE</t>
  </si>
  <si>
    <t>Net cash generated from operating activities</t>
  </si>
  <si>
    <t>Free cash flow</t>
  </si>
  <si>
    <t>Net cash/(net debt)</t>
  </si>
  <si>
    <t>Taxes &amp; Royalties</t>
  </si>
  <si>
    <t>Represents "Total tax payments borne" disclosed in the Taxes paid report</t>
  </si>
  <si>
    <t>Tax rate effect</t>
  </si>
  <si>
    <t>Represents the effective corporate income income tax rate on underlying earnings after taking into account items excluded from underlying earnings</t>
  </si>
  <si>
    <t>2021 Production</t>
  </si>
  <si>
    <t>2020 Production</t>
  </si>
  <si>
    <t>2019 Production</t>
  </si>
  <si>
    <t>Jonquière (Vaudreuil) specialty plant (Canada)</t>
  </si>
  <si>
    <t>Queensland Alumina (Australia)</t>
  </si>
  <si>
    <t>São Luis (Alumar) (Brazil)</t>
  </si>
  <si>
    <t>Yarwun (Australia)</t>
  </si>
  <si>
    <t>Alma (Canada)</t>
  </si>
  <si>
    <t>Alouette (Sept-Îles) (Canada)</t>
  </si>
  <si>
    <t>Arvida (Canada)</t>
  </si>
  <si>
    <t>Arvida AP60 (Canada)</t>
  </si>
  <si>
    <t>Bécancour (Canada)</t>
  </si>
  <si>
    <t>Bell Bay (Australia)</t>
  </si>
  <si>
    <t>Boyne Island (Australia)</t>
  </si>
  <si>
    <t>Grande-Baie (Canada)</t>
  </si>
  <si>
    <t>ISAL (Reykjavik) (Iceland)</t>
  </si>
  <si>
    <t>Kitimat (Canada)</t>
  </si>
  <si>
    <t>Laterrière (Canada)</t>
  </si>
  <si>
    <t>Sohar (Oman)</t>
  </si>
  <si>
    <t>Tiwai Point (New Zealand)</t>
  </si>
  <si>
    <t>Tomago (Australia)</t>
  </si>
  <si>
    <t>Gove (Australia)</t>
  </si>
  <si>
    <t>Porto Trombetas (MRN) (Brazil)</t>
  </si>
  <si>
    <t>Sangaredi (Guinea)</t>
  </si>
  <si>
    <t>Weipa (Australia)</t>
  </si>
  <si>
    <t>Bingham Canyon (US)</t>
  </si>
  <si>
    <t>Escondida (Chile)</t>
  </si>
  <si>
    <t>Hamersley mines (Australia)</t>
  </si>
  <si>
    <t>Hope Downs (Australia)</t>
  </si>
  <si>
    <t>Iron Ore Company of Canada (Canada)</t>
  </si>
  <si>
    <t>Robe River - Robe Valley (Australia)</t>
  </si>
  <si>
    <t>Robe River - West Angelas (Australia)</t>
  </si>
  <si>
    <t>Dampier Salt (Australia)</t>
  </si>
  <si>
    <t>Production data notes:</t>
  </si>
  <si>
    <t>Copper</t>
  </si>
  <si>
    <t>Minerals</t>
  </si>
  <si>
    <t>Iron ore and Copper: product types/specifications</t>
  </si>
  <si>
    <t>Iron ore product breakdown can be found in our quarterly production report: https://www.riotinto.com/invest/financial-news-performance/production</t>
  </si>
  <si>
    <t>Rio Tinto operational data</t>
  </si>
  <si>
    <t> </t>
  </si>
  <si>
    <t>IRON ORE</t>
  </si>
  <si>
    <t>Rio Tinto Iron Ore</t>
  </si>
  <si>
    <t>Western Australia</t>
  </si>
  <si>
    <t>Pilbara Operations</t>
  </si>
  <si>
    <t>Saleable iron ore production ('000 tonnes)</t>
  </si>
  <si>
    <t>Hamersley mines</t>
  </si>
  <si>
    <t xml:space="preserve">   (a)</t>
  </si>
  <si>
    <t>Hope Downs</t>
  </si>
  <si>
    <t>Robe River - Pannawonica (Mesas J and A)</t>
  </si>
  <si>
    <t>Robe River - West Angelas</t>
  </si>
  <si>
    <t>Total production ('000 tonnes)</t>
  </si>
  <si>
    <t>Breakdown of total production:</t>
  </si>
  <si>
    <t>Pilbara Blend and SP10 Lump (b)</t>
  </si>
  <si>
    <t>Pilbara Blend and SP10 Fines (b)</t>
  </si>
  <si>
    <t>Robe Valley Lump</t>
  </si>
  <si>
    <t>Robe Valley Fines</t>
  </si>
  <si>
    <t>Yandicoogina Fines (HIY)</t>
  </si>
  <si>
    <t>Breakdown of total shipments:</t>
  </si>
  <si>
    <t>Pilbara Blend Lump</t>
  </si>
  <si>
    <t>Pilbara Blend Fines</t>
  </si>
  <si>
    <t>SP10 Lump (b)</t>
  </si>
  <si>
    <t>SP10 Fines (b)</t>
  </si>
  <si>
    <t>Total shipments ('000 tonnes) (c)</t>
  </si>
  <si>
    <t>Rio Tinto percentage interest shown above is at 31 March 2022. The data represents production and sales on a 100% basis unless otherwise stated.</t>
  </si>
  <si>
    <t>Iron Ore Company of Canada</t>
  </si>
  <si>
    <t>Newfoundland &amp; Labrador and Quebec in Canada</t>
  </si>
  <si>
    <t>Saleable iron ore production:</t>
  </si>
  <si>
    <t>Concentrates ('000 tonnes)</t>
  </si>
  <si>
    <t>Pellets ('000 tonnes)</t>
  </si>
  <si>
    <t>IOC Total production ('000 tonnes)</t>
  </si>
  <si>
    <t>Shipments:</t>
  </si>
  <si>
    <t>IOC Total Shipments ('000 tonnes) (c)</t>
  </si>
  <si>
    <t>Global Iron Ore Totals</t>
  </si>
  <si>
    <t>Iron Ore Production ('000 tonnes)</t>
  </si>
  <si>
    <t>Iron Ore Shipments ('000 tonnes)</t>
  </si>
  <si>
    <t>Iron Ore Sales ('000 tonnes) (d)</t>
  </si>
  <si>
    <t>Copper product breakdown can be found in our quarterly production report: https://www.riotinto.com/invest/financial-news-performance/production</t>
  </si>
  <si>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</si>
  <si>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</si>
  <si>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</si>
  <si>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</si>
  <si>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</si>
  <si>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</si>
  <si>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</si>
  <si>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</si>
  <si>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</si>
  <si>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</si>
  <si>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</si>
  <si>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</si>
  <si>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</si>
  <si>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</si>
  <si>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</si>
  <si>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</si>
  <si>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</si>
  <si>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</si>
  <si>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</si>
  <si>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</si>
  <si>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</si>
  <si>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</si>
  <si>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</si>
  <si>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</si>
  <si>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</si>
  <si>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</si>
  <si>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</si>
  <si>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</si>
  <si>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</si>
  <si>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</si>
  <si>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</si>
  <si>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</si>
  <si>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Copper ('000 tonnes) (c)</t>
  </si>
  <si>
    <t>Gold ('000 ounces) (d)</t>
  </si>
  <si>
    <t>Silver ('000 ounces) (d)</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</si>
  <si>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</si>
  <si>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</si>
  <si>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</si>
  <si>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</si>
  <si>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</si>
  <si>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</si>
  <si>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</si>
  <si>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</si>
  <si>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</si>
  <si>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</si>
  <si>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Ore reserves</t>
  </si>
  <si>
    <t>Proved ore reserves</t>
  </si>
  <si>
    <t>Probable ore reserves</t>
  </si>
  <si>
    <t>Tonnage</t>
  </si>
  <si>
    <t>Grade</t>
  </si>
  <si>
    <t>%</t>
  </si>
  <si>
    <t>O/P</t>
  </si>
  <si>
    <t>Total</t>
  </si>
  <si>
    <t>U/G</t>
  </si>
  <si>
    <t>–</t>
  </si>
  <si>
    <t>% Cu</t>
  </si>
  <si>
    <t>Oyu Tolgoi (Mongolia)</t>
  </si>
  <si>
    <t>% Fe</t>
  </si>
  <si>
    <t>% Mo</t>
  </si>
  <si>
    <t>% Ti Minerals</t>
  </si>
  <si>
    <t>QMM (Madagascar)</t>
  </si>
  <si>
    <t>RBM (South Africa)</t>
  </si>
  <si>
    <t>RTFT (Canada)</t>
  </si>
  <si>
    <t>% Zircon</t>
  </si>
  <si>
    <t>Mineral resources</t>
  </si>
  <si>
    <t>Measured resources</t>
  </si>
  <si>
    <t>Indicated resources</t>
  </si>
  <si>
    <t>Inferred resources</t>
  </si>
  <si>
    <t>La Granja (Peru)</t>
  </si>
  <si>
    <t>Pilbara iron ore</t>
  </si>
  <si>
    <t>Unit cost (US$/t)</t>
  </si>
  <si>
    <t>C1 unit costs* US c/lb</t>
  </si>
  <si>
    <t>*Average for Kennecott Utah, Escondida, Oyu Tolgoi</t>
  </si>
  <si>
    <t>Index pricing (average) - Iron ore</t>
  </si>
  <si>
    <t>Iron Ore CFR China 62%</t>
  </si>
  <si>
    <t>Iron Ore FOB Pilbara 62%</t>
  </si>
  <si>
    <t>$/dmt</t>
  </si>
  <si>
    <t>Economic contributions, Sustainability data points</t>
  </si>
  <si>
    <t xml:space="preserve">Economic contributions (US$ million) </t>
  </si>
  <si>
    <t>Gross product sales</t>
  </si>
  <si>
    <r>
      <t>Net cash generated from operating activities</t>
    </r>
    <r>
      <rPr>
        <vertAlign val="superscript"/>
        <sz val="10"/>
        <rFont val="Calibri"/>
      </rPr>
      <t>(a)</t>
    </r>
  </si>
  <si>
    <t>Underlying earnings per share (US cents)</t>
  </si>
  <si>
    <t>Profit after tax for the year</t>
  </si>
  <si>
    <t>Net (debt)/cash</t>
  </si>
  <si>
    <r>
      <t>Capital expenditure</t>
    </r>
    <r>
      <rPr>
        <vertAlign val="superscript"/>
        <sz val="10"/>
        <rFont val="Calibri"/>
      </rPr>
      <t>(b)</t>
    </r>
  </si>
  <si>
    <t>Employment costs</t>
  </si>
  <si>
    <r>
      <t>Payables to governments</t>
    </r>
    <r>
      <rPr>
        <vertAlign val="superscript"/>
        <sz val="10"/>
        <rFont val="Calibri"/>
      </rPr>
      <t>(c)</t>
    </r>
  </si>
  <si>
    <t>Amounts paid by Rio Tinto</t>
  </si>
  <si>
    <t>Amounts paid by Rio Tinto on behalf of its employees</t>
  </si>
  <si>
    <t>(a) Data includes dividends from equity accounted units, and is after payments of interest, taxes and dividends to non-controlling interests in subsidiaries.</t>
  </si>
  <si>
    <t>(b) Capital expenditure is presented gross before taking into account any disposals of property, plant and equipment.</t>
  </si>
  <si>
    <t>(c) Payables to governments includes corporate taxes, government royalties and employer payroll taxes.</t>
  </si>
  <si>
    <t>(d) Our Taxes Paid report will be published later this year on riotinto.com.</t>
  </si>
  <si>
    <t>Direct economic contribution (US$ million)</t>
  </si>
  <si>
    <r>
      <t>Value add</t>
    </r>
    <r>
      <rPr>
        <vertAlign val="superscript"/>
        <sz val="10"/>
        <rFont val="Calibri"/>
      </rPr>
      <t>1</t>
    </r>
  </si>
  <si>
    <r>
      <t>Payments to suppliers</t>
    </r>
    <r>
      <rPr>
        <vertAlign val="superscript"/>
        <sz val="10"/>
        <rFont val="Calibri"/>
      </rPr>
      <t>2</t>
    </r>
  </si>
  <si>
    <t>Community contributions*</t>
  </si>
  <si>
    <t>*</t>
  </si>
  <si>
    <t>.</t>
  </si>
  <si>
    <t>1. Value add is the sum of labour, payables to governments and returns on capital invested in operations.</t>
  </si>
  <si>
    <t>2. These figures include the Group's share of joint ventures and associates.</t>
  </si>
  <si>
    <r>
      <t>Community investment</t>
    </r>
    <r>
      <rPr>
        <vertAlign val="superscript"/>
        <sz val="10"/>
        <rFont val="Calibri"/>
      </rPr>
      <t>1</t>
    </r>
    <r>
      <rPr>
        <sz val="10"/>
        <rFont val="Calibri"/>
      </rPr>
      <t xml:space="preserve"> (discretionary)</t>
    </r>
  </si>
  <si>
    <t>72.1^</t>
  </si>
  <si>
    <r>
      <t>Development contributions</t>
    </r>
    <r>
      <rPr>
        <vertAlign val="superscript"/>
        <sz val="10"/>
        <rFont val="Calibri"/>
      </rPr>
      <t>2</t>
    </r>
    <r>
      <rPr>
        <sz val="10"/>
        <rFont val="Calibri"/>
      </rPr>
      <t xml:space="preserve"> (non-discretionary)</t>
    </r>
  </si>
  <si>
    <t>12*</t>
  </si>
  <si>
    <r>
      <t>Payment to landowners</t>
    </r>
    <r>
      <rPr>
        <vertAlign val="superscript"/>
        <sz val="10"/>
        <rFont val="Calibri"/>
      </rPr>
      <t>3</t>
    </r>
    <r>
      <rPr>
        <sz val="10"/>
        <rFont val="Calibri"/>
      </rPr>
      <t xml:space="preserve"> (non-discretionary)</t>
    </r>
  </si>
  <si>
    <t xml:space="preserve">* In 2019, $13 million was reported for development contributions. This has been revised down to $12 million due to an error noted in reporting. </t>
  </si>
  <si>
    <t>^The notable increase in community investment is associated with the completion of the $25 million COVID-19 pledge, a review of social investment strategies across product groups and the launch of a number of significant multi-year partnerships, particularly through Rio Tinto Iron Ore and Rio Tinto corporate teams.</t>
  </si>
  <si>
    <t>1. Community investments are voluntary financial commitments, including in-kind donations of assets and employee time, made by Rio Tinto managed operations to third parties to address identified community needs or social risks.</t>
  </si>
  <si>
    <t>2. Development contributions are defined as non-discretionary financial commitments, including in-kind donations of assets and employee time, made by Rio Tinto to a third party to deliver social, economic and/or environmental benefits for a community, which Rio Tinto is mandated to make under a legally binding agreement, by a regulatory authority or otherwise by law.</t>
  </si>
  <si>
    <t>3. Payment to landowners are non-discretionary compensation payments made by Rio Tinto to third parties under land access, mine development, native title, impact benefit and other legally binding compensation agreements.</t>
  </si>
  <si>
    <t>Community Investment contributions by region (% of annual total)</t>
  </si>
  <si>
    <t>North America</t>
  </si>
  <si>
    <t>Australia and New Zealand</t>
  </si>
  <si>
    <t>Europe/Africa</t>
  </si>
  <si>
    <t>Asia</t>
  </si>
  <si>
    <t>South America</t>
  </si>
  <si>
    <t xml:space="preserve">Note: Regional analysis includes community investments only and does not include development contributions or payments to landowners. </t>
  </si>
  <si>
    <t>Safety</t>
  </si>
  <si>
    <t>Fatalities</t>
  </si>
  <si>
    <t>Number of fatal incidents</t>
  </si>
  <si>
    <t>Fatalities at managed operations from safety incidents</t>
  </si>
  <si>
    <t>Fatalities at managed operations from health incidents</t>
  </si>
  <si>
    <t>Fatalities at managed operations from  security incidents</t>
  </si>
  <si>
    <t>All injury frequency rate (AIFR)</t>
  </si>
  <si>
    <t>All injury frequency rate (per 200,000 hours worked)</t>
  </si>
  <si>
    <t>Target</t>
  </si>
  <si>
    <t>Region</t>
  </si>
  <si>
    <t>Headcount Distribution %</t>
  </si>
  <si>
    <t>Africa</t>
  </si>
  <si>
    <t>Americas</t>
  </si>
  <si>
    <t>Australia/New Zealand</t>
  </si>
  <si>
    <t>Europe</t>
  </si>
  <si>
    <t>Age Group</t>
  </si>
  <si>
    <t>Category</t>
  </si>
  <si>
    <t>Under 30</t>
  </si>
  <si>
    <t>30-39</t>
  </si>
  <si>
    <t>40-49</t>
  </si>
  <si>
    <t>Over 50</t>
  </si>
  <si>
    <t>Australia/NZ</t>
  </si>
  <si>
    <t>Senior leaders</t>
  </si>
  <si>
    <t>Managers</t>
  </si>
  <si>
    <t>Supervisory and professional</t>
  </si>
  <si>
    <t>Operations and general support</t>
  </si>
  <si>
    <t>Graduates</t>
  </si>
  <si>
    <t>Percentage of women on the Board</t>
  </si>
  <si>
    <t>Number of women on the Board</t>
  </si>
  <si>
    <t>Number of men on the Board</t>
  </si>
  <si>
    <t>Gender - Indigenous employees</t>
  </si>
  <si>
    <t>Country</t>
  </si>
  <si>
    <t>Australia</t>
  </si>
  <si>
    <t>Greenhouse gas emissions: Scope 1 and 2 by product/region; Scope 3</t>
  </si>
  <si>
    <t>*at 8% moisture assumption</t>
  </si>
  <si>
    <t>On-site generation (diesel) supplemented by a solar generation facility.</t>
  </si>
  <si>
    <t xml:space="preserve">Bauxite mining commenced in 1961 at Weipa. Major upgrade completed in 1998. Rio Tinto interest increased from 72.4% to 100% in 2000. In 1997, Ely Bauxite Mining Project Agreement signed with local Aboriginal land owners. Bauxite Mining and Exchange Agreement signed in 1998 with Comalco to allow for extraction of ore at Ely. The Western Cape Communities Co-Existence Agreement, an Indigenous Land Use Agreement, was signed in 2001. Following the ramp up to full production of Amrun the current annual production of the Weipa mine is 35.5 million tonnes. </t>
  </si>
  <si>
    <t>The respective leases are subject to the Comalco Agreement Act (Comalco Agreement) and Alcan Agreement Act (Alcan Agreement); the relevant State Agreements for the Weipa operations. Key permit conditions are prescribed by the Queensland Government in the relevant Environmental Authority applicable to each lease (ML7024 and ML7031, respectively). Lease payments are subject to the terms of the leases and the respective State Agreements.</t>
  </si>
  <si>
    <t>The Queensland Government Comalco (ML7024) lease expires in 2042 with an option of a 21-year extension, then two years’ notice of termination; the Queensland Government Alcan lease (ML7031) expires in 2048 with a 21-year right of renewal with a two-year notice period.
Leases comprise 2,716.9 km2 ML7024 = 1340.8 km2; ML7031 = 1376.1 km2.
This property with the associated 2 leases, includes the deposits known as Andoom, East Weipa, Amrun, Norman Creek and North of Weipa.</t>
  </si>
  <si>
    <t xml:space="preserve">Road, air and port </t>
  </si>
  <si>
    <t>Rio Tinto through Rio Tinto Alumina Weipa P/L</t>
  </si>
  <si>
    <t>100% Rio Tinto</t>
  </si>
  <si>
    <t xml:space="preserve">Weipa/Ely </t>
  </si>
  <si>
    <t>On-site generation fuel oil + diesel).</t>
  </si>
  <si>
    <t xml:space="preserve">Air or port </t>
  </si>
  <si>
    <t>MRN is a non-managed JV. All decisions are approved by shareholders BoD</t>
  </si>
  <si>
    <t>On-site diesel fired power station.</t>
  </si>
  <si>
    <t>Bauxite mining commenced in 1970, feeding both the Gove refinery and export market, capped at two million tonnes per annum. Bauxite export ceased in 2006 with feed intended for the expanded Gove refinery. Bauxite exports recommenced in 2008 and will increase in the coming years following the curtailment of the refinery production in 2014 and permanent shut decision made by the Board of Rio Tinto in October 2017. Current annual production capacity is 12.5 million tonnes on a dry basis</t>
  </si>
  <si>
    <t>All leases were renewed in 2011 for a further period of 42 years. The residue disposal area is leased from the Arnhem Land Aboriginal Land Trust. The Northern Territory government is the lessor of the balance of the leases; however, on expiry of the 42-year renewed term, the land subject to the balances of the leases will all vest to the Arnhem Land Aboriginal Land Trust. 
Leases comprise 233.5 km2.</t>
  </si>
  <si>
    <t>Rio Tinto through Rio Tinto Alumina Gove P/L</t>
  </si>
  <si>
    <t xml:space="preserve">Gove </t>
  </si>
  <si>
    <t>On-site generation (fuel oil).</t>
  </si>
  <si>
    <t>The Sangaredi site is an open cut mine including the following operations: stripping, drilling, blasting, loading, hauling. Then, the bauxite is transported by railway cars approximately 135 km away from Sangaredi to Kamsar. In Kamsar, the installations include the following assets: locomotive repair shop, railway cars unloader, primary crusher, secondary crusher, scrubbers, conveyors, stacker, reclaimer, bauxite dryers, dry bauxite storage, bauxite sampling tower, power house, wharf, ship loader, etc.
The crushing plant is used only to reduce oversize material – no screening required.
Four bauxite dryers are installed in order to reduce the moisture content of the bauxite before shipping.</t>
  </si>
  <si>
    <t>CBG is a JV created in 1963 and is registered in US (Delaware). Bauxite mining commenced in 1973. Shareholders are 51% Halco and 49% Government of Guinea. Rio Tinto holds a 45% interest in Halco. Expansion of the CBG bauxite mine, processing plant, port facility and associated infrastructure is currently near completion with ramp up to 18.5 million tonnes per annum underway. In 2015, CBG entered into an agreement to share the rail infrastructure in Multi-User Operation Agreement (MUOA) with other bauxite companies, GAC (EGA) and COBAD (RUSAL).</t>
  </si>
  <si>
    <t>Mining concession expires in 2040. 
Leases comprise 2,939 km2.</t>
  </si>
  <si>
    <t>Road, air and port.
Sangaredi-Kamsar railway (leasing rail infrastructure from ANAIM, wholly-owned by Government of Guinea).</t>
  </si>
  <si>
    <t xml:space="preserve"> Sangaredi, Guinea </t>
  </si>
  <si>
    <t>Rio Tinto Group 22.95%, Guinean Government 49%, Alcoa 22.95%, Dadco Investments Limited 5.1%</t>
  </si>
  <si>
    <t>Property description / type of mine</t>
  </si>
  <si>
    <t xml:space="preserve">Key permit conditions </t>
  </si>
  <si>
    <t>Title/lease/acreage</t>
  </si>
  <si>
    <t>Access and Infrastructure</t>
  </si>
  <si>
    <t>Production properties</t>
  </si>
  <si>
    <t>Connected to the national electric grid. Electricity planned to be sourced from nearby hydroelectrical power plant.</t>
  </si>
  <si>
    <t>Jadarite mineralisation is present in three broad zones containing stratiform lenses of variable thickness. These units are hosted in a much thicker gently dipping sequence mainly composed of fine-grained sediments affected by syn and post depositional faulting.</t>
  </si>
  <si>
    <t>Underground mine</t>
  </si>
  <si>
    <t xml:space="preserve">Road and rail </t>
  </si>
  <si>
    <t>Loznica town, Serbia</t>
  </si>
  <si>
    <t>Rio Tinto</t>
  </si>
  <si>
    <t>Jadar</t>
  </si>
  <si>
    <t>Diamondiferous kimberlite deposit</t>
  </si>
  <si>
    <t>Open pit and underground operations (Blast-hole stoping and Sub-level Cave methods).</t>
  </si>
  <si>
    <t>Deposits discovered in 1994-95. Construction approved in 2000. Diamond production started in 2003. Fourth pipe commenced production in 2018. Mine life through 2023-25. In November 2021, Rio Tinto became the sole owner of Diavik Diamond Mine. This followed the completion of a transaction for Rio Tinto’s acquisition of the 40% share held by Dominion Diamond Mines in Diavik, following the Court of Queen’s Bench of Alberta’s approval.</t>
  </si>
  <si>
    <t>Three mineral rights leases with a total acreage of 8,016 (3,244 ha). Mining leases are issued by the NWT Government. One lease was renewed in 2017 and two leases were renewed in February 2018. The new leases will expire after 21 years.</t>
  </si>
  <si>
    <t>Diavik Diamond Mines (2012) Inc. is a Yellowknife-based Canadian subsidiary of Rio Tinto plc in London, UK</t>
  </si>
  <si>
    <t>100% owned by Diavik Diamond Mines (2012) Inc.</t>
  </si>
  <si>
    <t>Supplied by Newfoundland and Labrador Hydro.</t>
  </si>
  <si>
    <t>Concentrator (gravity and magnetic separation circuits), Pellet plant, Warehouses, Workshops, Heating plant, Ore delivery system (crusher/conveyor and automated train system)
Explosives plant, Train loadout facilities, Rail line (Labrador City to Sept-Îles), Stockyards, Shiploaders</t>
  </si>
  <si>
    <t>Oxide iron (specular hematite and magnetite)</t>
  </si>
  <si>
    <t>Interest acquired in 2000 through acquisition of North Ltd. Current operation began in 1962 and has processed over one billion tonnes of crude ore. Annual capacity 23 million tonnes of concentrate of which 12 to 13 million tonnes can be pelletised.</t>
  </si>
  <si>
    <t>Mining leases, surface rights and a tailings disposal licence are held by the Labrador Iron Ore Royalty Company (LIORC) under the Labrador Mining and Exploration Act. LIORC subleases these rights to IOC. The mining leases cover 10,356 hectares, the surface rights cover 8,805 hectares and the tailings licence covers 2,784 hectares. These subleased rights are valid until 2050. IOC also directly holds three small mining leases, but none produce saleable products. In addition to the above rights, IOC also holds a number of mineral licences, either directly or under sublease from LIORC.</t>
  </si>
  <si>
    <t>IOC is a joint venture between Rio Tinto (58.7%), Mitsubishi (26.2%) and the Labrador Iron Ore Royalty Income Corporation (15.1%).</t>
  </si>
  <si>
    <t>Contract with ESKOM.</t>
  </si>
  <si>
    <t>RBM manages and operates several dredges, dry mining units, heavy mineral concentrators and a mineral separation plant. RBM also has a smelter with furnaces to produce titania slag, pig iron in addition to rutile and zircon.</t>
  </si>
  <si>
    <t>Coastal mineralised sands</t>
  </si>
  <si>
    <t>Production started 1977; initial interest acquired 1989. Fifth mining plant commissioned in 2000. One mining plant decommissioned in 2008. In September 2012, Rio Tinto doubled its holding in Richards Bay Minerals to 74% following the acquisition of BHP Billiton’s entire interests.</t>
  </si>
  <si>
    <t>Mineral rights for Reserve 4 and Reserve 10 issued by South African State and converted to new order mining rights from 9 May 2012. Mining rights run until 8 May 2041 and covers 11,645 hectares including mined Tisand area.</t>
  </si>
  <si>
    <t>RBM is a joint venture between Rio Tinto (74%) and Blue Horizon – a consortium of investors and our Host Communities Mbonambi, Sokhulu, Mkhwanazi and Dube – which own 24%. The remaining shares are held in an employee trust.</t>
  </si>
  <si>
    <t>On-site heavy fuel oil generators; wind and solar project agreements with IPP are expected to take the asset to 50% RE by 2024.</t>
  </si>
  <si>
    <t>The permit has a validity of 30 years as of 12 December 1996. Additional renewal for 10-years each period are granted at QMM’s request. An annual fee is payable to government authorities following notification at the beginning of January.</t>
  </si>
  <si>
    <t>QIT Madagascar Minerals is 80% owned by Rio Tinto and 20% owned by the Government of Madagascar.</t>
  </si>
  <si>
    <t>Supplied by Hydro Quebec at regulated tariff.</t>
  </si>
  <si>
    <t>Production started 1950; interest acquired in 1989.</t>
  </si>
  <si>
    <t>A total of 6,534 hectares of licences including two mining concessions of total 609ha, granted by Province of Quebec in 1949 and 1951 which, subject to certain Mining Act restrictions, confer rights and obligations of an owner.</t>
  </si>
  <si>
    <t>Rail, road and port (St Lawrence River)</t>
  </si>
  <si>
    <t>On-site co-generation units and local power grid.</t>
  </si>
  <si>
    <t>Deposit discovered in 1906, underground mining operations began in 1925, 3 underground mining operations were consolidated and the mining method switched to open pit mining in 1956. Assets were acquired by Rio Tinto in 1967.</t>
  </si>
  <si>
    <t>Boron, California, Kern County, United States</t>
  </si>
  <si>
    <t>Rio Tinto Borates – Boron</t>
  </si>
  <si>
    <t>Supergene-enriched itabirite hosted iron ore deposits. The deposits are part of a supracrustal belt with the BIF proto-ore likely deposited in a shallow marine setting within a forearc basin. The age of deposition is considered to be between 2.7 Ga and 2.2 Ga.</t>
  </si>
  <si>
    <t>Approximately 850km of sealed and unsealed roads; charter flights from Conakry to Beyla airstrip well maintained, unsealed road 40km to site.</t>
  </si>
  <si>
    <t>The Simandou South Mining Concession is located ~550km east-south-east of Conakry in the Republic of Guinea</t>
  </si>
  <si>
    <t>45.05% Rio Tinto; 39.95% CIOH (Chinalco, Baowu, CCC Group, CRC Group);15% GoG</t>
  </si>
  <si>
    <t>Currently on local grid for exploration activities (incl camp) with back up generators. An upgraded power link would be required for development of the asset.</t>
  </si>
  <si>
    <t>A Pre-Feasibility Study (PFS) for a Starter Case mining 15 Mt of ore per annum, with dump leach processing only, and an Order of Magnitude (OoM) study for Large Case of approximately 160 Mt of ore per annum, with mill and concentrator as well as dump leaching was completed in 2013.</t>
  </si>
  <si>
    <t>Porphyry and associated skarn deposits with high grade breccias. Copper with minor silver, and molybdenum.</t>
  </si>
  <si>
    <t xml:space="preserve">This is an exploration site. Open pit is envisaged for exploitation if the business case is positive. </t>
  </si>
  <si>
    <t>Rio Tinto received the Mining Concession in 2005, after BHP and Cambior had returned the leases to the Peruvian Government. Numerous studies up to PFS occurred between 2005-2015. In 2015 the project was handed over to RTX and returned to Conceptual Study status. In 2017 the project was placed on care and maintenance whilst commercial options and closure and exit were evaluated by Rio Tinto.</t>
  </si>
  <si>
    <t xml:space="preserve">Because of special status due to acquisition through privatisation, as well as the annual fee ($10m per year split 50:50 between federal government fees and the establishment of a social fund), RTMP’s title on it is subject to completion and delivery of a Feasibility Study, and implementation of a mine of approval of the Feasibility Study by the Peruvian Government. The agreement is scheduled to expire (delivery of FS) in 2025, however, RTMP is seeking to implement a 3 year extension to January 2028. </t>
  </si>
  <si>
    <t>The present La Granja Mining Concession grants its titleholders the right to explore and exploit all existing mineral resources within the 3,900 hectares it covers. As mining operations have not yet started, a full EIA has not been required.</t>
  </si>
  <si>
    <t>Mountain road access only, 6hrs+ by 4x4</t>
  </si>
  <si>
    <t>Cajamarca, Northern Peru</t>
  </si>
  <si>
    <t>RTX</t>
  </si>
  <si>
    <t>La Granja</t>
  </si>
  <si>
    <t>Power is provided by diesel generators.</t>
  </si>
  <si>
    <t xml:space="preserve">Winu comprises a mobile exploration camp for up to 190 people, unimproved access roads and trails, and an emergency-use only gravel airstrip. </t>
  </si>
  <si>
    <t>Winu is currently in the advanced stages of exploration and resource development. An open pit operation is planned following the receipt of full approvals for the mining operation.</t>
  </si>
  <si>
    <t>Annual exploration licence rental payments (annually in October).</t>
  </si>
  <si>
    <t>Exploration Licence E45/4833 hosts the deposit. Several Miscellaneous Licences cover the road access route, associated roads and the emergency-use airstrip. A Mining Lease Application (M45/1288; 7,500ha) has been surveyed and is awaiting formal approval.</t>
  </si>
  <si>
    <t>Road</t>
  </si>
  <si>
    <t>Great Sandy Desert, Western Australia, Australia</t>
  </si>
  <si>
    <t>Winu</t>
  </si>
  <si>
    <t>115kV power lines to Eat and West Plant sites with supply contract with SRP.</t>
  </si>
  <si>
    <t>Porphyry copper and molybdenum deposit.</t>
  </si>
  <si>
    <t xml:space="preserve">The Magma Vein (formerly Silver Queen) was discovered in the 1870s and underground mining continued at the Magma Mine until 1998. In 1996, the Resolution deposit was discovered via an underground drillhole directed south from the Magma Mine workings. Kennecott Exploration (Rio Tinto) entered the project in 2001 and through an exploration “earn-in” agreement became operator in 2004. </t>
  </si>
  <si>
    <t>Permitting: Resolution is in the permitting and study stage of the project. It is currently at the end of a multi-year process to complete its Environmental Impact Statement under the National Environmental Protection Act. Future permits will be required for operations such as air quality permits and aquifer protection permits.</t>
  </si>
  <si>
    <t>Superior, Arizona, Pinal County, US</t>
  </si>
  <si>
    <t>55% Rio Tinto, 45% BHP</t>
  </si>
  <si>
    <t>Resolution</t>
  </si>
  <si>
    <t>One copper concentrator with a nominal feed capacity of 100ktpd currently comprising 2 SAG mills, 4 ball mills, rougher and cleaner flotation circuits and up to 1Mtpa copper concentrate capacity. Other major facilities that support the isolated operations include Maintenance workshops, heating plant, sealed airstrip and terminal, and camp facilities with up to 6,000 person capacity to accommodate current operations and the UG construction project. UG infrastructure in place includes several shafts for ore haulage, man haulage and ventilation plus a conveyor decline to surface and associated surface infrastructure.</t>
  </si>
  <si>
    <t xml:space="preserve">Ore Reserves have been reported at the Oyut and Hugo North Deposits. The Oyut deposit is currently mined as an open pit using a conventional drill, blast, load, and haul method. The Hugo North deposit is currently being developed as an underground mine. </t>
  </si>
  <si>
    <t>Supply contract with Rocky Mountain Power.</t>
  </si>
  <si>
    <t>Permit conditions are established by Utah and US Government agencies and comprise:
Environmental compliance and reporting
Closure and reclamation requirements</t>
  </si>
  <si>
    <t>Near Salt Lake City, Utah, US</t>
  </si>
  <si>
    <t>Supplied from grid under various contracts with local generating companies.</t>
  </si>
  <si>
    <t>Two active surface open pit mines in production, Escondida and Escondida Norte with ore being processed via 3 processing options, Oxide leach, Sulfide RoM leach, or conventional flotation concentrators.</t>
  </si>
  <si>
    <t>Annual tenement payments (during March per year)</t>
  </si>
  <si>
    <t>Rights conferred by Government under Chilean Mining Code. Thirteen mineral rights leases with a total of 57,047 hectares.</t>
  </si>
  <si>
    <t>Pipeline and road to deep sea port at Coloso; road and rail
2 concentrate pipelines from mine site to port facility at Coloso, 2 desalinisation plants at Coloso port along with water treatment plant for concentrate filtrate, 2 water pipelines and 4 pump stations for freshwater supply to site, Roadway to site, rail line for supplies and cathode transport, power transport facilities to tie site to power grid, Site offices, housing, and cafeteria facilities to support employees and contractors on site, warehouse buildings and laydown facilities to support operations and projects on site</t>
  </si>
  <si>
    <t>30% Rio Tinto – 57.5% BHP, 10% JECO Corporation consortium comprising Mitsubishi, JX Nippon Mining and Metals (10%), 2.5% JECO 2 Ltd</t>
  </si>
  <si>
    <t>Long-term contracts with Hamersley Iron and Horizon Power and on-site generation.</t>
  </si>
  <si>
    <t>Salt is grown every year through solar evaporation in permanent crystallising pans.
Gypsum is present in the top layer covering most of the Lake Macleod.</t>
  </si>
  <si>
    <t>Mining and mineral leases expiring in 2034 at Dampier, 2029 at Port Hedland and 2031 at Lake MacLeod.
Mineral leases are held under Dampier Solar Salt Industry Agreement Act 1967, Leslie Solar Salt Industry Agreement Act 1966 and Evaporites (Lake MacLeod) Agreement Act 1967 respectively.</t>
  </si>
  <si>
    <t>Rio Tinto (Dampier Salt Limited)</t>
  </si>
  <si>
    <t>68.4% Rio Tinto.
Dampier Salt is a joint venture between Rio Tinto (68%), Marubeni Corporation (22%) and Sojitz (10%)</t>
  </si>
  <si>
    <t>Supplied through the integrated Hamersley and Robe power network operated by Pilbara Iron.</t>
  </si>
  <si>
    <t>Ore from the Robe Valley mines of Mesa A and Mesa J is processed through either dry crushing and screening plants or through wet processing plants using scrubbing and screening to remove finer particles. Crushed and deslimed ore from the Robe Valley mines is railed to Cape Lambert, where further dry crushing and screening through a dedicated processing plant produces lump and fines iron ore products.
At West Angelas mine, dry crushing and screening is used to produce lump and fines iron ore products.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</si>
  <si>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Robe Valley deposits: goethite mineralisation occurs as pisolite ores within the paleo-channel of a channel iron formation.
Mineralisation at West Angelas occurs as goethite/ haematite within the banded iron formations of the Marra Mamba Formation. Some detrital mineralisation also occurs.</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</si>
  <si>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drilling across the property.</t>
  </si>
  <si>
    <t>First shipment in 1972 from Robe Valley. Interest acquired in 2000 through North Limited acquisition. First ore was shipped from West Angelas in 2002.</t>
  </si>
  <si>
    <t>Access and infrastructure within the property includes:
– a network of sealed and unsealed roads connecting to public roads and highways;
public and Rio Tinto-operated airports;
–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</si>
  <si>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53% Rio Tinto. 
Robe River is a joint venture between Rio Tinto (53%), Mitsui Iron Ore Development (33%), and Nippon Steel Corporation (14%)</t>
  </si>
  <si>
    <t>Ore from Hope Downs 4 is processed through the Hope Downs 4 processing plant. Wet scrubbing and screening are used to separate lump and fines products, prior to desliming of fines product using hydrocyclones.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</si>
  <si>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Mineralisation at Hope Downs 4 occurs as haematite/goethite mineralisation hosted within the banded iron formations of the Brockman Formation.</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</si>
  <si>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activities across the property.</t>
  </si>
  <si>
    <t>Joint venture between Rio Tinto and Hancock Prospecting. Construction of wet plant processing to 15 million tonnes per annum commenced 2011 and first production occurred 2013.</t>
  </si>
  <si>
    <t>Access and infrastructure within the property includes:
– a network of sealed and unsealed roads connecting to public roads and highways;
public and Rio Tinto-operated airports;
–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</si>
  <si>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50% Rio Tinto.
50% Hancock Prospecting Pty Ltd</t>
  </si>
  <si>
    <t>Hope Downs 4</t>
  </si>
  <si>
    <t>Ore from Hope Downs 1 is processed through the Hope Downs 1 processing plant, which utilises dry crushing and screening to produce lump and fines iron ore products.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</si>
  <si>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Mineralisation at Hope Downs 1 occurs as goethite/ haematite within the banded iron formations of the Marra Mamba Formation. Some detrital mineralisation also occurs.</t>
  </si>
  <si>
    <t>Joint venture between Rio Tinto and Hancock Prospecting. Construction of Stage 1 to 22 million tonnes per annum commenced 2006 and first production occurred 2007. Stage 2 to 30 million tonnes per annum completed 2009.</t>
  </si>
  <si>
    <t>Mineralisation at Eastern Range occurs as haematite/goethite mineralisation hosted within the banded iron formations of the Brockman Formation.</t>
  </si>
  <si>
    <t>Access and infrastructure within the property includes:
– a network of sealed and unsealed roads connecting to public roads and highways;
– public and Rio Tinto-operated airports;
a Hamersley and Robe owned integrated heavy haulage rail network, operated by Pilbara Iron comprising in excess of 1,890km of rail, multiple rail cars and locomotives;
– four shipping terminals, located at Dampier and Cape Lambert and managed as a single port system;
– water piping networks for both abstracted water and supply of fresh water to sites;
–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</si>
  <si>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At Brockman 2, Brockman 4, the Nammuldi dry plant and Gudai-Darri, dry crushing and screening is used to produce lump and fines iron ore products. Ore from the Silvergrass and Nammuldi mines is blended and processed through a wet scrubbing and screening plant, ahead of desliming of the fines product using hydrocyclones. At Marandoo, wet scrubbing and screening is used to produce lump and fines iron ore products, prior to desliming of fines products using hydrocyclones. Ore from the Channar and Paraburdoo mines is crushed and then processed through a central tertiary crushing and dry screening plant to produce a dry lump product, with further wet processing of the fines using hydrocyclones to remove slimes. Ore from the Tom Price and Western Turner Syncline mines is directed to either the high grade plant for dry crushing and screening to dry lump and fines products, or to the low grade plant for beneficiation. Heavy media separation is used to beneficiate low grade lump, and a combination of heavy media hydrocyclones and spirals is used to beneficiate the low grade fines. At Yandi, ore is crushed to fines product only through a combination of dry crushing and screening, or crushing and wet processing of ore using classification to remove finer particles.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</si>
  <si>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 xml:space="preserve">Brockman 2, Brockman 4, Channar, Gudai-Darri, Tom Price, Paraburdoo and Western Turner Syncline: mineralisation is haematite/goethite mineralisation hosted within the banded iron formations of the Brockman Formation. Detrital deposits also occur at these sites. At Tom Price and Western Turner Syncline, some goethite/haematite mineralisation hosted within the Marra Mamba Formation also occurs.
Marandoo and Silvergrass: mineralisation occurs as goethite/ haematite within the banded iron formations of the Marra Mamba Formation. Some detrital mineralisation also occurs.
Yandicoogina: goethite mineralisation occurs as pisolite ores within the paleo-channel of a channel iron formation.
</t>
  </si>
  <si>
    <t>All mines operated by Rio Tinto within the property are open pit mines. The mining method employed uses conventional surface mining, whereby shovels and loaders are used to load drilled and blasted material into trucks for removal to waste dumps or feed to process plants.
In addition to mining activities, Rio Tinto conducts both exploration and development drilling across the property.</t>
  </si>
  <si>
    <t>Hamersley Iron:
Brockman 2
Brockman 4
Channar
Gudai-Darri
Marandoo
Mount Tom Price
Nammuldi
Paraburdoo
Silvergrass
Western Turner Syncline 
Yandicoogina</t>
  </si>
  <si>
    <t>Australian Pilbara Operations</t>
  </si>
  <si>
    <t>Key permit conditions</t>
  </si>
  <si>
    <t>Mine</t>
  </si>
  <si>
    <t>Steam turbine running off waste heat
boilers at the copper smelter</t>
  </si>
  <si>
    <r>
      <rPr>
        <b/>
        <sz val="10"/>
        <color theme="0"/>
        <rFont val="Calibri"/>
        <family val="2"/>
        <scheme val="minor"/>
      </rPr>
      <t>Group power plants</t>
    </r>
    <r>
      <rPr>
        <sz val="10"/>
        <color theme="0"/>
        <rFont val="Calibri"/>
        <family val="2"/>
        <scheme val="minor"/>
      </rPr>
      <t xml:space="preserve"> (Rio Tinto’s interest 100% unless otherwise shown)</t>
    </r>
  </si>
  <si>
    <t xml:space="preserve">Gas turbine and heat recovery steam generator </t>
  </si>
  <si>
    <t xml:space="preserve">100% freehold </t>
  </si>
  <si>
    <t xml:space="preserve"> 100% leasehold </t>
  </si>
  <si>
    <t xml:space="preserve">Hydroelectric power </t>
  </si>
  <si>
    <t xml:space="preserve">Quebec power stations </t>
  </si>
  <si>
    <t xml:space="preserve">Kemano power station </t>
  </si>
  <si>
    <t xml:space="preserve">Diesel generation </t>
  </si>
  <si>
    <t xml:space="preserve">Gove power station </t>
  </si>
  <si>
    <t xml:space="preserve">Thermal power station </t>
  </si>
  <si>
    <t xml:space="preserve">Amrun power station </t>
  </si>
  <si>
    <t>Four LM6000PD gas-fired turbines  One LM6000PF gas-fired turbine  (dual-fuel potential)</t>
  </si>
  <si>
    <t>120MW</t>
  </si>
  <si>
    <t xml:space="preserve">Three LM6000PC gas-fired turbines </t>
  </si>
  <si>
    <t>Rio Tinto Fer et Titane Sorel Plant</t>
  </si>
  <si>
    <t>13.5 million tonnes per year pellet</t>
  </si>
  <si>
    <t>100% freehold (asset), 100% freehold (land) under sublease from Labrador Iron Ore Royalty Corporation for life of mine.</t>
  </si>
  <si>
    <t>Flash smelting furnace/Flash convertor furnace copper refinery and precious metals plant</t>
  </si>
  <si>
    <t>Rio Tinto Kennecott</t>
  </si>
  <si>
    <t>3,250,000 tonnes per year alumina</t>
  </si>
  <si>
    <t>Refinery producing alumina</t>
  </si>
  <si>
    <t>97% freehold; 3% leasehold (expiring 2101 and after)</t>
  </si>
  <si>
    <t>Yarwun</t>
  </si>
  <si>
    <t>Tomago (51.6%)</t>
  </si>
  <si>
    <t>373,000 tonnes per year aluminium</t>
  </si>
  <si>
    <t>Aluminium smelter producing aluminium billet, slab, small form foundry, high purity, remelt</t>
  </si>
  <si>
    <t>Invercargill, Southland, New Zealand</t>
  </si>
  <si>
    <t>Tiwai Point (New Zealand Aluminium Smelters) (79.4%)</t>
  </si>
  <si>
    <t>Sohar, Oman</t>
  </si>
  <si>
    <t>Sohar (20%)</t>
  </si>
  <si>
    <t>São Luis (Alumar) (10%)</t>
  </si>
  <si>
    <t>3,950,000 tonnes per year alumina</t>
  </si>
  <si>
    <t>Queensland Alumina (80%)</t>
  </si>
  <si>
    <t>Laterrière</t>
  </si>
  <si>
    <t>Kitimat</t>
  </si>
  <si>
    <t>Smelter grade alumina</t>
  </si>
  <si>
    <t>Jonquière (Vaudreuil)</t>
  </si>
  <si>
    <t>Aluminium smelter producing aluminium remelt, billet</t>
  </si>
  <si>
    <t>Reykjavik, Iceland</t>
  </si>
  <si>
    <t>ISAL</t>
  </si>
  <si>
    <t>Grande-Baie</t>
  </si>
  <si>
    <t>584,000 tonnes per year aluminium</t>
  </si>
  <si>
    <t>Boyne Smelters (59.4%)</t>
  </si>
  <si>
    <t>195,000 tonnes per year aluminium</t>
  </si>
  <si>
    <t>Bell Bay</t>
  </si>
  <si>
    <t>Bécancour (25.1%)</t>
  </si>
  <si>
    <t>Arvida AP60</t>
  </si>
  <si>
    <t>Arvida</t>
  </si>
  <si>
    <t>Alouette (40%)</t>
  </si>
  <si>
    <t>Alma, Quebec, Canada</t>
  </si>
  <si>
    <t>Alma</t>
  </si>
  <si>
    <r>
      <t>Group smelters and refineries</t>
    </r>
    <r>
      <rPr>
        <sz val="10"/>
        <color theme="0"/>
        <rFont val="Calibri"/>
        <family val="2"/>
        <scheme val="minor"/>
      </rPr>
      <t xml:space="preserve"> (Rio Tinto’s interest 100% unless otherwise shown)</t>
    </r>
  </si>
  <si>
    <t>(l) Rössing report drummed U3O8. On 16 July 2019, Rio Tinto completed the sale of its entire interest in the Rössing uranium mine in Namibia to China National Uranium Corporation Limited.</t>
  </si>
  <si>
    <r>
      <t>(k) ERA report drummed U</t>
    </r>
    <r>
      <rPr>
        <vertAlign val="subscript"/>
        <sz val="10"/>
        <color rgb="FF000000"/>
        <rFont val="Calibri"/>
        <family val="2"/>
        <scheme val="minor"/>
      </rPr>
      <t>3</t>
    </r>
    <r>
      <rPr>
        <sz val="10"/>
        <color rgb="FF000000"/>
        <rFont val="Calibri"/>
        <family val="2"/>
        <scheme val="minor"/>
      </rPr>
      <t>O</t>
    </r>
    <r>
      <rPr>
        <vertAlign val="subscript"/>
        <sz val="10"/>
        <color rgb="FF000000"/>
        <rFont val="Calibri"/>
        <family val="2"/>
        <scheme val="minor"/>
      </rPr>
      <t>8</t>
    </r>
    <r>
      <rPr>
        <sz val="10"/>
        <color rgb="FF000000"/>
        <rFont val="Calibri"/>
        <family val="2"/>
        <scheme val="minor"/>
      </rPr>
      <t>. ERA ceased processing operations on 8 January 2021, as required by the Ranger Authority. In February 2020, our interest in Energy Resources of Australia (ERA) increased from 68.4% to 86.3% as a result of new ERA shares issued to Rio Tinto under the Entitlement Offer and Underwriting Agreement to raise funds for the rehabilitation of the Ranger Project Area. Production is reported including this change from 1 March 2020.</t>
    </r>
  </si>
  <si>
    <t>(j) Quantities comprise 100% of Rio Tinto Fer et Titane and Rio Tinto’s 74% share of Richards Bay Minerals’ production. Ilmenite mined in Madagascar is being processed in Canada.</t>
  </si>
  <si>
    <t>(g) On 17 November 2021, Rio Tinto’s ownership interest in Diavik increased from 60% to 100%. Production is reported including this change from 1 November 2021.</t>
  </si>
  <si>
    <t>(f) The Argyle diamonds mine closed on 3 November 2020. Production is reported up to that date.</t>
  </si>
  <si>
    <r>
      <t>(d) Borate quantities are expressed as B</t>
    </r>
    <r>
      <rPr>
        <vertAlign val="subscript"/>
        <sz val="10"/>
        <color rgb="FF000000"/>
        <rFont val="Calibri"/>
        <family val="2"/>
        <scheme val="minor"/>
      </rPr>
      <t>2</t>
    </r>
    <r>
      <rPr>
        <sz val="10"/>
        <color rgb="FF000000"/>
        <rFont val="Calibri"/>
        <family val="2"/>
        <scheme val="minor"/>
      </rPr>
      <t>O</t>
    </r>
    <r>
      <rPr>
        <vertAlign val="subscript"/>
        <sz val="10"/>
        <color rgb="FF000000"/>
        <rFont val="Calibri"/>
        <family val="2"/>
        <scheme val="minor"/>
      </rPr>
      <t>3</t>
    </r>
    <r>
      <rPr>
        <sz val="10"/>
        <color rgb="FF000000"/>
        <rFont val="Calibri"/>
        <family val="2"/>
        <scheme val="minor"/>
      </rPr>
      <t>.</t>
    </r>
  </si>
  <si>
    <t>Mine production figures for metals refer to the total quantity of metal produced in concentrates, leach liquor or doré bullion irrespective of whether these products are then refined onsite, except for the data for bauxite and iron ore which can represent production of marketable quantities of ore plus concentrates and pellets. Production figures are sometimes more precise than the rounded numbers shown, hence small differences may result from calculation of Rio Tinto share of production.</t>
  </si>
  <si>
    <t>Rio Tinto total</t>
  </si>
  <si>
    <r>
      <t>Rössing (Namibia)</t>
    </r>
    <r>
      <rPr>
        <vertAlign val="superscript"/>
        <sz val="10"/>
        <color rgb="FF000000"/>
        <rFont val="Calibri"/>
        <family val="2"/>
        <scheme val="minor"/>
      </rPr>
      <t>(l)</t>
    </r>
  </si>
  <si>
    <r>
      <t>Energy Resources of Australia (Australia)</t>
    </r>
    <r>
      <rPr>
        <vertAlign val="superscript"/>
        <sz val="10"/>
        <color rgb="FF000000"/>
        <rFont val="Calibri"/>
        <family val="2"/>
        <scheme val="minor"/>
      </rPr>
      <t>(k)</t>
    </r>
  </si>
  <si>
    <t>URANIUM (‘000 lbs U3O8)</t>
  </si>
  <si>
    <r>
      <t>(</t>
    </r>
    <r>
      <rPr>
        <sz val="10"/>
        <color rgb="FF000000"/>
        <rFont val="Calibri"/>
        <family val="2"/>
        <scheme val="minor"/>
      </rPr>
      <t>Canada/South Africa)</t>
    </r>
    <r>
      <rPr>
        <vertAlign val="superscript"/>
        <sz val="10"/>
        <color rgb="FF000000"/>
        <rFont val="Calibri"/>
        <family val="2"/>
        <scheme val="minor"/>
      </rPr>
      <t>(j)</t>
    </r>
  </si>
  <si>
    <t>Rio Tinto Iron &amp; Titanium</t>
  </si>
  <si>
    <t>TITANIUM DIOXIDE SLAG (‘000 tonnes)</t>
  </si>
  <si>
    <t>Kennecott (US)</t>
  </si>
  <si>
    <t>SILVER (refined) (‘000 ounces)</t>
  </si>
  <si>
    <t>Oyu Tolgoi (Mongolia)(e)</t>
  </si>
  <si>
    <t>SILVER (mined) (‘000 ounces)</t>
  </si>
  <si>
    <t>SALT (‘000 tonnes)</t>
  </si>
  <si>
    <t>MOLYBDENUM (‘000 tonnes)</t>
  </si>
  <si>
    <r>
      <t>Hamersley – Channar (Australia)</t>
    </r>
    <r>
      <rPr>
        <vertAlign val="superscript"/>
        <sz val="10"/>
        <color rgb="FF000000"/>
        <rFont val="Calibri"/>
        <family val="2"/>
        <scheme val="minor"/>
      </rPr>
      <t>(i)</t>
    </r>
  </si>
  <si>
    <t>(h)</t>
  </si>
  <si>
    <t>IRON ORE (‘000 tonnes)</t>
  </si>
  <si>
    <t>GOLD (refined) (‘000 ounces)</t>
  </si>
  <si>
    <r>
      <t>Oyu Tolgoi (Mongolia)</t>
    </r>
    <r>
      <rPr>
        <vertAlign val="superscript"/>
        <sz val="10"/>
        <color rgb="FF000000"/>
        <rFont val="Calibri"/>
        <family val="2"/>
        <scheme val="minor"/>
      </rPr>
      <t>(e)</t>
    </r>
  </si>
  <si>
    <t>GOLD (mined) (‘000 ounces)</t>
  </si>
  <si>
    <r>
      <t>Diavik (Canada)</t>
    </r>
    <r>
      <rPr>
        <vertAlign val="superscript"/>
        <sz val="10"/>
        <color rgb="FF000000"/>
        <rFont val="Calibri"/>
        <family val="2"/>
        <scheme val="minor"/>
      </rPr>
      <t>(g)</t>
    </r>
  </si>
  <si>
    <r>
      <t>Argyle (Australia)</t>
    </r>
    <r>
      <rPr>
        <vertAlign val="superscript"/>
        <sz val="10"/>
        <color rgb="FF000000"/>
        <rFont val="Calibri"/>
        <family val="2"/>
        <scheme val="minor"/>
      </rPr>
      <t>(f)</t>
    </r>
  </si>
  <si>
    <t>DIAMONDS (‘000 carats)</t>
  </si>
  <si>
    <t>COPPER (refined) ('000 tonnes)</t>
  </si>
  <si>
    <t>COPPER (mined) ('000 tonnes)</t>
  </si>
  <si>
    <t>Rio Tinto Borates – Boron (US)</t>
  </si>
  <si>
    <r>
      <t>BORATES (‘000 tonnes)</t>
    </r>
    <r>
      <rPr>
        <b/>
        <vertAlign val="superscript"/>
        <sz val="10"/>
        <color rgb="FF4DABB9"/>
        <rFont val="Calibri"/>
        <family val="2"/>
        <scheme val="minor"/>
      </rPr>
      <t>(d)</t>
    </r>
  </si>
  <si>
    <r>
      <t>23.0%</t>
    </r>
    <r>
      <rPr>
        <vertAlign val="superscript"/>
        <sz val="10"/>
        <color rgb="FF000000"/>
        <rFont val="Calibri"/>
        <family val="2"/>
        <scheme val="minor"/>
      </rPr>
      <t>(c)</t>
    </r>
  </si>
  <si>
    <t>BAUXITE ('000 tonnes)</t>
  </si>
  <si>
    <t>ALUMINIUM ('000 tonnes)</t>
  </si>
  <si>
    <r>
      <t>Jonquière (Vaudreuil) (Canada)</t>
    </r>
    <r>
      <rPr>
        <vertAlign val="superscript"/>
        <sz val="10"/>
        <color rgb="FF000000"/>
        <rFont val="Calibri"/>
        <family val="2"/>
        <scheme val="minor"/>
      </rPr>
      <t>(b)</t>
    </r>
  </si>
  <si>
    <t>ALUMINA ('000 tonnes)</t>
  </si>
  <si>
    <t>share</t>
  </si>
  <si>
    <t xml:space="preserve"> </t>
  </si>
  <si>
    <r>
      <t>% share</t>
    </r>
    <r>
      <rPr>
        <vertAlign val="superscript"/>
        <sz val="10"/>
        <color rgb="FF000000"/>
        <rFont val="Calibri"/>
        <family val="2"/>
        <scheme val="minor"/>
      </rPr>
      <t>(a)</t>
    </r>
  </si>
  <si>
    <t>Metals and minerals production</t>
  </si>
  <si>
    <t>(a) Type of mine: O/P = open pit/surface, U/G = underground.</t>
  </si>
  <si>
    <r>
      <t>Jadar (Serbia)</t>
    </r>
    <r>
      <rPr>
        <vertAlign val="superscript"/>
        <sz val="11"/>
        <color theme="1"/>
        <rFont val="RT_Vickerman"/>
      </rPr>
      <t>(c)</t>
    </r>
  </si>
  <si>
    <r>
      <t>% Li</t>
    </r>
    <r>
      <rPr>
        <vertAlign val="subscript"/>
        <sz val="11"/>
        <color theme="1"/>
        <rFont val="RT_Vickerman"/>
      </rPr>
      <t>2</t>
    </r>
    <r>
      <rPr>
        <sz val="11"/>
        <color theme="1"/>
        <rFont val="RT_Vickerman"/>
      </rPr>
      <t>O</t>
    </r>
  </si>
  <si>
    <t>Mt</t>
  </si>
  <si>
    <r>
      <t>% Li</t>
    </r>
    <r>
      <rPr>
        <b/>
        <vertAlign val="subscript"/>
        <sz val="11"/>
        <color theme="1"/>
        <rFont val="RT_Vickerman"/>
      </rPr>
      <t>2</t>
    </r>
    <r>
      <rPr>
        <b/>
        <sz val="11"/>
        <color theme="1"/>
        <rFont val="RT_Vickerman"/>
      </rPr>
      <t>O</t>
    </r>
  </si>
  <si>
    <t>as at 31 December 2021</t>
  </si>
  <si>
    <t>Total ore reserves</t>
  </si>
  <si>
    <t>Rio Tinto share Marketable product</t>
  </si>
  <si>
    <t>Rio Tinto Interest</t>
  </si>
  <si>
    <r>
      <t>Type of mine</t>
    </r>
    <r>
      <rPr>
        <vertAlign val="superscript"/>
        <sz val="11"/>
        <color theme="1"/>
        <rFont val="RT_Vickerman"/>
      </rPr>
      <t>(a)</t>
    </r>
  </si>
  <si>
    <t>Carats per tonne</t>
  </si>
  <si>
    <t>M carats</t>
  </si>
  <si>
    <t>Rio Tinto share Recoverable diamonds</t>
  </si>
  <si>
    <t>Boron (US)</t>
  </si>
  <si>
    <r>
      <t>Borates</t>
    </r>
    <r>
      <rPr>
        <b/>
        <vertAlign val="superscript"/>
        <sz val="11"/>
        <color theme="1"/>
        <rFont val="RT_Vickerman"/>
      </rPr>
      <t>(b)</t>
    </r>
  </si>
  <si>
    <t>RTAR</t>
  </si>
  <si>
    <t>Total Titanium Dioxide Feedstock</t>
  </si>
  <si>
    <t>Mt Zircon</t>
  </si>
  <si>
    <t>Mt Titanium Dioxide Feedstock</t>
  </si>
  <si>
    <r>
      <t>Titanium Dioxide Feedstock</t>
    </r>
    <r>
      <rPr>
        <b/>
        <vertAlign val="superscript"/>
        <sz val="11"/>
        <color theme="1"/>
        <rFont val="RT_Vickerman"/>
      </rPr>
      <t>(b)</t>
    </r>
  </si>
  <si>
    <t>(a) Type of mine: O/P = open pit/surface, U/G = underground, S/P = stockpile.</t>
  </si>
  <si>
    <t>Total Copper</t>
  </si>
  <si>
    <t>Total (Mongolia)</t>
  </si>
  <si>
    <t>S/P</t>
  </si>
  <si>
    <t>- Oyut stockpiles</t>
  </si>
  <si>
    <t>- Oyut open pit</t>
  </si>
  <si>
    <t>- Hugo Dummett North Extension</t>
  </si>
  <si>
    <r>
      <t>- Hugo Dummett North</t>
    </r>
    <r>
      <rPr>
        <vertAlign val="superscript"/>
        <sz val="11"/>
        <color theme="1"/>
        <rFont val="RT_Vickerman"/>
      </rPr>
      <t>(d)</t>
    </r>
  </si>
  <si>
    <t>Total (Chile)</t>
  </si>
  <si>
    <t>- sulphide leach</t>
  </si>
  <si>
    <t>- sulphide</t>
  </si>
  <si>
    <t>- oxide</t>
  </si>
  <si>
    <t xml:space="preserve">g/t Ag </t>
  </si>
  <si>
    <t>g/t Au</t>
  </si>
  <si>
    <t>Mt Mo</t>
  </si>
  <si>
    <t>Moz Ag</t>
  </si>
  <si>
    <t>Moz Au</t>
  </si>
  <si>
    <t>Mt Cu</t>
  </si>
  <si>
    <t>Mo</t>
  </si>
  <si>
    <t>Ag</t>
  </si>
  <si>
    <t>Au</t>
  </si>
  <si>
    <t>Cu</t>
  </si>
  <si>
    <r>
      <t>Copper</t>
    </r>
    <r>
      <rPr>
        <b/>
        <vertAlign val="superscript"/>
        <sz val="11"/>
        <color theme="1"/>
        <rFont val="RT_Vickerman"/>
      </rPr>
      <t>(b)</t>
    </r>
  </si>
  <si>
    <t xml:space="preserve">Rio Tinto share Recoverable Metal			
			</t>
  </si>
  <si>
    <t>Average mill recovery %</t>
  </si>
  <si>
    <t>Total Iron Ore</t>
  </si>
  <si>
    <t>Total (Australia)</t>
  </si>
  <si>
    <r>
      <t>Australia</t>
    </r>
    <r>
      <rPr>
        <vertAlign val="superscript"/>
        <sz val="11"/>
        <color theme="1"/>
        <rFont val="RT_Vickerman"/>
      </rPr>
      <t>(c)(d)</t>
    </r>
  </si>
  <si>
    <t>% LOI</t>
  </si>
  <si>
    <t>% P</t>
  </si>
  <si>
    <r>
      <t>% Al</t>
    </r>
    <r>
      <rPr>
        <vertAlign val="subscript"/>
        <sz val="11"/>
        <color theme="1"/>
        <rFont val="RT_Vickerman"/>
      </rPr>
      <t>2</t>
    </r>
    <r>
      <rPr>
        <sz val="11"/>
        <color theme="1"/>
        <rFont val="RT_Vickerman"/>
      </rPr>
      <t>O</t>
    </r>
    <r>
      <rPr>
        <vertAlign val="subscript"/>
        <sz val="11"/>
        <color theme="1"/>
        <rFont val="RT_Vickerman"/>
      </rPr>
      <t>3</t>
    </r>
  </si>
  <si>
    <r>
      <t>% SiO</t>
    </r>
    <r>
      <rPr>
        <vertAlign val="subscript"/>
        <sz val="11"/>
        <color theme="1"/>
        <rFont val="RT_Vickerman"/>
      </rPr>
      <t>2</t>
    </r>
  </si>
  <si>
    <r>
      <t>% Al</t>
    </r>
    <r>
      <rPr>
        <b/>
        <vertAlign val="subscript"/>
        <sz val="11"/>
        <color theme="1"/>
        <rFont val="RT_Vickerman"/>
      </rPr>
      <t>2</t>
    </r>
    <r>
      <rPr>
        <b/>
        <sz val="11"/>
        <color theme="1"/>
        <rFont val="RT_Vickerman"/>
      </rPr>
      <t>O</t>
    </r>
    <r>
      <rPr>
        <b/>
        <vertAlign val="subscript"/>
        <sz val="11"/>
        <color theme="1"/>
        <rFont val="RT_Vickerman"/>
      </rPr>
      <t>3</t>
    </r>
  </si>
  <si>
    <r>
      <t>% SiO</t>
    </r>
    <r>
      <rPr>
        <b/>
        <vertAlign val="subscript"/>
        <sz val="11"/>
        <color theme="1"/>
        <rFont val="RT_Vickerman"/>
      </rPr>
      <t>2</t>
    </r>
  </si>
  <si>
    <r>
      <t>Iron Ore</t>
    </r>
    <r>
      <rPr>
        <b/>
        <vertAlign val="superscript"/>
        <sz val="11"/>
        <color theme="1"/>
        <rFont val="RT_Vickerman"/>
      </rPr>
      <t>(b)</t>
    </r>
  </si>
  <si>
    <t>Total Bauxite</t>
  </si>
  <si>
    <r>
      <t>Rio Tinto Aluminium (Australia)</t>
    </r>
    <r>
      <rPr>
        <vertAlign val="superscript"/>
        <sz val="10"/>
        <color theme="1"/>
        <rFont val="RT_Vickerman"/>
      </rPr>
      <t>(c)</t>
    </r>
  </si>
  <si>
    <r>
      <t>Bauxite</t>
    </r>
    <r>
      <rPr>
        <b/>
        <vertAlign val="superscript"/>
        <sz val="10"/>
        <color theme="1"/>
        <rFont val="RT_Vickerman"/>
      </rPr>
      <t>(b)</t>
    </r>
  </si>
  <si>
    <t>Rio Tinto share Recoverable mineral</t>
  </si>
  <si>
    <r>
      <t>(c) Jadar equivalent dry in situ Resource is 85 million tonnes at 16.1% B</t>
    </r>
    <r>
      <rPr>
        <vertAlign val="subscript"/>
        <sz val="11"/>
        <color theme="1"/>
        <rFont val="RT_Vickerman"/>
      </rPr>
      <t>2</t>
    </r>
    <r>
      <rPr>
        <sz val="11"/>
        <color theme="1"/>
        <rFont val="RT_Vickerman"/>
      </rPr>
      <t>O</t>
    </r>
    <r>
      <rPr>
        <vertAlign val="subscript"/>
        <sz val="11"/>
        <color theme="1"/>
        <rFont val="RT_Vickerman"/>
      </rPr>
      <t>3</t>
    </r>
    <r>
      <rPr>
        <sz val="11"/>
        <color theme="1"/>
        <rFont val="RT_Vickerman"/>
      </rPr>
      <t xml:space="preserve"> (Indicated) and 58 million tonnes at 12.0% B</t>
    </r>
    <r>
      <rPr>
        <vertAlign val="subscript"/>
        <sz val="11"/>
        <color theme="1"/>
        <rFont val="RT_Vickerman"/>
      </rPr>
      <t>2</t>
    </r>
    <r>
      <rPr>
        <sz val="11"/>
        <color theme="1"/>
        <rFont val="RT_Vickerman"/>
      </rPr>
      <t>O</t>
    </r>
    <r>
      <rPr>
        <vertAlign val="subscript"/>
        <sz val="11"/>
        <color theme="1"/>
        <rFont val="RT_Vickerman"/>
      </rPr>
      <t>3</t>
    </r>
    <r>
      <rPr>
        <sz val="11"/>
        <color theme="1"/>
        <rFont val="RT_Vickerman"/>
      </rPr>
      <t xml:space="preserve"> (Inferred).</t>
    </r>
  </si>
  <si>
    <t>(a) Likely mining method: O/P = open pit/surface; U/G = underground.</t>
  </si>
  <si>
    <t>Jabiluka (Energy Resources of Australia) (Australia)</t>
  </si>
  <si>
    <r>
      <t>% U</t>
    </r>
    <r>
      <rPr>
        <vertAlign val="subscript"/>
        <sz val="11"/>
        <color theme="1"/>
        <rFont val="RT_Vickerman"/>
      </rPr>
      <t>3</t>
    </r>
    <r>
      <rPr>
        <sz val="11"/>
        <color theme="1"/>
        <rFont val="RT_Vickerman"/>
      </rPr>
      <t>O</t>
    </r>
    <r>
      <rPr>
        <vertAlign val="subscript"/>
        <sz val="11"/>
        <color theme="1"/>
        <rFont val="RT_Vickerman"/>
      </rPr>
      <t>8</t>
    </r>
  </si>
  <si>
    <r>
      <t>% U</t>
    </r>
    <r>
      <rPr>
        <b/>
        <vertAlign val="subscript"/>
        <sz val="11"/>
        <color theme="1"/>
        <rFont val="RT_Vickerman"/>
      </rPr>
      <t>3</t>
    </r>
    <r>
      <rPr>
        <b/>
        <sz val="11"/>
        <color theme="1"/>
        <rFont val="RT_Vickerman"/>
      </rPr>
      <t>O</t>
    </r>
    <r>
      <rPr>
        <b/>
        <vertAlign val="subscript"/>
        <sz val="11"/>
        <color theme="1"/>
        <rFont val="RT_Vickerman"/>
      </rPr>
      <t>8</t>
    </r>
  </si>
  <si>
    <t>Total mineral 
resources</t>
  </si>
  <si>
    <t>Measured 
resources</t>
  </si>
  <si>
    <r>
      <t>Likely mining method</t>
    </r>
    <r>
      <rPr>
        <vertAlign val="superscript"/>
        <sz val="11"/>
        <color theme="1"/>
        <rFont val="RT_Vickerman"/>
      </rPr>
      <t>(a)</t>
    </r>
  </si>
  <si>
    <t>Jadar (Serbia)</t>
  </si>
  <si>
    <t>Total resources</t>
  </si>
  <si>
    <t>Indicated 
resources</t>
  </si>
  <si>
    <r>
      <t>Diamonds</t>
    </r>
    <r>
      <rPr>
        <b/>
        <vertAlign val="superscript"/>
        <sz val="11"/>
        <color theme="1"/>
        <rFont val="RT_Vickerman"/>
      </rPr>
      <t>(d)</t>
    </r>
  </si>
  <si>
    <t>Total 
mineral resources</t>
  </si>
  <si>
    <t>Total mineral resources</t>
  </si>
  <si>
    <t>(b) Titanium dioxide feedstock Resources are stated as dry in situ tonnes.</t>
  </si>
  <si>
    <t>Total Measured 
and Indicated resources</t>
  </si>
  <si>
    <t>- Oyut Underground</t>
  </si>
  <si>
    <t>- Oyut Open Pit</t>
  </si>
  <si>
    <t>- Hugo Dummett South</t>
  </si>
  <si>
    <t>- Heruga OT</t>
  </si>
  <si>
    <t>- Heruga ETG</t>
  </si>
  <si>
    <t>- Pinta Verde - sulphide</t>
  </si>
  <si>
    <t>- Pinta Verde - oxide</t>
  </si>
  <si>
    <t>- Pampa Escondida - sulphide</t>
  </si>
  <si>
    <t>- Escondida - sulphide</t>
  </si>
  <si>
    <t>- Escondida - oxide</t>
  </si>
  <si>
    <t>- Escondida - mixed</t>
  </si>
  <si>
    <t>- Chimborazo - sulphide</t>
  </si>
  <si>
    <t>Total (US)</t>
  </si>
  <si>
    <t>Resolution (US)</t>
  </si>
  <si>
    <t>- North Rim Skarn</t>
  </si>
  <si>
    <t>g/t Ag</t>
  </si>
  <si>
    <t>Total Measured and Indicated resources</t>
  </si>
  <si>
    <t>(c) Boolgeeda Resources are 100% Rio Tinto owned.</t>
  </si>
  <si>
    <r>
      <t>Simandou (Guinea)</t>
    </r>
    <r>
      <rPr>
        <vertAlign val="superscript"/>
        <sz val="11"/>
        <color theme="1"/>
        <rFont val="RT_Vickerman"/>
      </rPr>
      <t>(j)</t>
    </r>
  </si>
  <si>
    <r>
      <t>Iron Ore Company of Canada (Canada)</t>
    </r>
    <r>
      <rPr>
        <vertAlign val="superscript"/>
        <sz val="11"/>
        <color theme="1"/>
        <rFont val="RT_Vickerman"/>
      </rPr>
      <t>(i)</t>
    </r>
  </si>
  <si>
    <r>
      <t>- Marra Mamba</t>
    </r>
    <r>
      <rPr>
        <vertAlign val="superscript"/>
        <sz val="11"/>
        <color theme="1"/>
        <rFont val="RT_Vickerman"/>
      </rPr>
      <t>(h)</t>
    </r>
  </si>
  <si>
    <r>
      <t>- Detrital</t>
    </r>
    <r>
      <rPr>
        <vertAlign val="superscript"/>
        <sz val="11"/>
        <color theme="1"/>
        <rFont val="RT_Vickerman"/>
      </rPr>
      <t>(g)</t>
    </r>
  </si>
  <si>
    <r>
      <t>- Channel Iron Deposit</t>
    </r>
    <r>
      <rPr>
        <vertAlign val="superscript"/>
        <sz val="11"/>
        <color theme="1"/>
        <rFont val="RT_Vickerman"/>
      </rPr>
      <t>(f)</t>
    </r>
  </si>
  <si>
    <r>
      <t>- Brockman Process Ore</t>
    </r>
    <r>
      <rPr>
        <vertAlign val="superscript"/>
        <sz val="11"/>
        <color theme="1"/>
        <rFont val="RT_Vickerman"/>
      </rPr>
      <t>(e)</t>
    </r>
  </si>
  <si>
    <r>
      <t>- Brockman</t>
    </r>
    <r>
      <rPr>
        <vertAlign val="superscript"/>
        <sz val="11"/>
        <color theme="1"/>
        <rFont val="RT_Vickerman"/>
      </rPr>
      <t>(d)</t>
    </r>
  </si>
  <si>
    <r>
      <t>- Boolgeeda</t>
    </r>
    <r>
      <rPr>
        <vertAlign val="superscript"/>
        <sz val="11"/>
        <color theme="1"/>
        <rFont val="RT_Vickerman"/>
      </rPr>
      <t>(c)</t>
    </r>
  </si>
  <si>
    <t xml:space="preserve"> LOI</t>
  </si>
  <si>
    <t xml:space="preserve"> P</t>
  </si>
  <si>
    <r>
      <t xml:space="preserve"> Al</t>
    </r>
    <r>
      <rPr>
        <vertAlign val="subscript"/>
        <sz val="11"/>
        <color theme="1"/>
        <rFont val="RT_Vickerman"/>
      </rPr>
      <t>2</t>
    </r>
    <r>
      <rPr>
        <sz val="11"/>
        <color theme="1"/>
        <rFont val="RT_Vickerman"/>
      </rPr>
      <t>O</t>
    </r>
    <r>
      <rPr>
        <vertAlign val="subscript"/>
        <sz val="11"/>
        <color theme="1"/>
        <rFont val="RT_Vickerman"/>
      </rPr>
      <t>3</t>
    </r>
  </si>
  <si>
    <r>
      <t xml:space="preserve"> SiO</t>
    </r>
    <r>
      <rPr>
        <vertAlign val="subscript"/>
        <sz val="11"/>
        <color theme="1"/>
        <rFont val="RT_Vickerman"/>
      </rPr>
      <t>2</t>
    </r>
  </si>
  <si>
    <t xml:space="preserve"> Fe</t>
  </si>
  <si>
    <r>
      <t xml:space="preserve"> Al</t>
    </r>
    <r>
      <rPr>
        <b/>
        <vertAlign val="subscript"/>
        <sz val="11"/>
        <color theme="1"/>
        <rFont val="RT_Vickerman"/>
      </rPr>
      <t>2</t>
    </r>
    <r>
      <rPr>
        <b/>
        <sz val="11"/>
        <color theme="1"/>
        <rFont val="RT_Vickerman"/>
      </rPr>
      <t>O</t>
    </r>
    <r>
      <rPr>
        <b/>
        <vertAlign val="subscript"/>
        <sz val="11"/>
        <color theme="1"/>
        <rFont val="RT_Vickerman"/>
      </rPr>
      <t>3</t>
    </r>
  </si>
  <si>
    <r>
      <t xml:space="preserve"> SiO</t>
    </r>
    <r>
      <rPr>
        <b/>
        <vertAlign val="subscript"/>
        <sz val="11"/>
        <color theme="1"/>
        <rFont val="RT_Vickerman"/>
      </rPr>
      <t>2</t>
    </r>
  </si>
  <si>
    <t>(b) Rio Tinto Aluminium bauxite Resources are stated as dry product tonnes and total alumina and silica grades.</t>
  </si>
  <si>
    <t>- North of Weipa</t>
  </si>
  <si>
    <t>- Gove</t>
  </si>
  <si>
    <r>
      <t>Rio Tinto Aluminium (Australia)</t>
    </r>
    <r>
      <rPr>
        <vertAlign val="superscript"/>
        <sz val="11"/>
        <color theme="1"/>
        <rFont val="RT_Vickerman"/>
      </rPr>
      <t>(b)</t>
    </r>
  </si>
  <si>
    <t>Total Measured
 and Indicated resources</t>
  </si>
  <si>
    <t xml:space="preserve">Note: The sum of the categories may be slightly different to the Rio Tinto total due to rounding. </t>
  </si>
  <si>
    <t>Not applicable</t>
  </si>
  <si>
    <t xml:space="preserve">         - Salt</t>
  </si>
  <si>
    <t xml:space="preserve">         - Copper concentrate</t>
  </si>
  <si>
    <t xml:space="preserve">         - Titanium dioxide feedstock</t>
  </si>
  <si>
    <t xml:space="preserve">         - Bauxite &amp; alumina </t>
  </si>
  <si>
    <t xml:space="preserve">         - Iron ore</t>
  </si>
  <si>
    <t>Downstream emissions</t>
  </si>
  <si>
    <t>6. &amp; 7.     Business travel and employee commuting</t>
  </si>
  <si>
    <t>Upstream emissions</t>
  </si>
  <si>
    <t>Other: Asia, New Zealand, Central America, South America</t>
  </si>
  <si>
    <t>Other: Europe</t>
  </si>
  <si>
    <t>Other: Rest of Africa</t>
  </si>
  <si>
    <t>USA</t>
  </si>
  <si>
    <t>South Africa</t>
  </si>
  <si>
    <t>Canada</t>
  </si>
  <si>
    <t>Other (includes Shipping and corporate functions)</t>
  </si>
  <si>
    <t>Bauxite &amp; Alumina</t>
  </si>
  <si>
    <t>Aluminium (Atlantic)</t>
  </si>
  <si>
    <t>Aluminium (Pacific)</t>
  </si>
  <si>
    <t>Other</t>
  </si>
  <si>
    <t>Mobile Diesel</t>
  </si>
  <si>
    <t>Process Heat</t>
  </si>
  <si>
    <t>Anodes &amp; Reductants</t>
  </si>
  <si>
    <t xml:space="preserve">Scope 2 emissions </t>
  </si>
  <si>
    <t>Scope 1 emissions</t>
  </si>
  <si>
    <t> 16,137</t>
  </si>
  <si>
    <t> 17</t>
  </si>
  <si>
    <t> (982)</t>
  </si>
  <si>
    <t> 469</t>
  </si>
  <si>
    <t> 1,223</t>
  </si>
  <si>
    <t> -</t>
  </si>
  <si>
    <t> (51)</t>
  </si>
  <si>
    <t> 1,641</t>
  </si>
  <si>
    <t> (48)</t>
  </si>
  <si>
    <t> (298)</t>
  </si>
  <si>
    <t> 663</t>
  </si>
  <si>
    <t> 126</t>
  </si>
  <si>
    <t> 45</t>
  </si>
  <si>
    <t>108 </t>
  </si>
  <si>
    <t>942 </t>
  </si>
  <si>
    <t>(180) </t>
  </si>
  <si>
    <t>Total Minerals</t>
  </si>
  <si>
    <t>n/a</t>
  </si>
  <si>
    <t>for the year ended 31 Dec</t>
  </si>
  <si>
    <t>Capex</t>
  </si>
  <si>
    <t>Group mines as at 31 December 2022</t>
  </si>
  <si>
    <t>2022 Production</t>
  </si>
  <si>
    <t>(a) Rio Tinto percentage share, shown above, is as at 31 December 2022. The footnotes below include all ownership changes over the three years.</t>
  </si>
  <si>
    <t>(b) Jonquière’s (Vaudreuil) production shows smelter grade alumina only and excludes hydrate produced and used for specialty alumina.</t>
  </si>
  <si>
    <t>(c) Rio Tinto has a 22.95% shareholding in the Sangarédi mine, but benefits from 45% of production.</t>
  </si>
  <si>
    <t>(e) Production data in the table represents 33.52% ownership in Oyu Tolgoi. On 16 December 2022, we completed the acquisition of 100% of Turquoise Hill Resources Ltd, increasing our ownership in Oyu Tolgoi from 33.52% to 66%. From 1 January 2023, our share of production will be updated to reflect this change. We will also separately report production from open pit and underground operations.</t>
  </si>
  <si>
    <t xml:space="preserve">(h) Includes 100% of production from Paraburdoo, Mount Tom Price, Western Turner Syncline, Marandoo, Yandicoogina, Brockman, Nammuldi, Silvergrass, Channar, Gudai-Darri and the Eastern Range mines. While we own 54% of the Eastern Range mine, under the terms of the joint venture agreement, Hamersley Iron manages the operation and is obliged to purchase all mine production from the joint venture and, therefore, all of the production is included in Rio Tinto’s share of production. </t>
  </si>
  <si>
    <t>(i) Our ownership interest in Channar mine increased from 60% to 100%, following conclusion of its joint venture with Sinosteel Corporation upon reaching planned 290 million tonnes production on 22 October 2020. Historic data is unchanged.</t>
  </si>
  <si>
    <t>(a) Type of mine: O/P = open pit/surface; U/G = underground.</t>
  </si>
  <si>
    <t>as at 31 December 2022</t>
  </si>
  <si>
    <t xml:space="preserve">as at 31 December 2022 </t>
  </si>
  <si>
    <t>(d) Brockman Mineral Resources are 73.8% Rio Tinto-owned, with the remainder split between the non-Rio Tinto partners in the Bao-HI joint venture, the Hope Downs joint venture, the Robe River joint venture and the Rhodes Ridge joint venture.</t>
  </si>
  <si>
    <t>(e) Brockman Process Ore Mineral Resources are 68.2% Rio Tinto-owned, with the remainder split between the non-Rio Tinto partners in the Bao-HI joint venture, the Hope Downs joint venture, the Robe River joint venture and the Rhodes Ridge joint venture.</t>
  </si>
  <si>
    <t>(f) Channel Iron Deposit Mineral Resources are 69.6% Rio Tinto-owned, with the remainder split between the non-Rio Tinto partners in the Robe River joint venture.</t>
  </si>
  <si>
    <t>(g) Detrital Mineral Resources are 72.9% Rio Tinto-owned, with the remainder split between the non-Rio Tinto partners in the Hope Downs joint venture, the Robe River joint venture and the Rhodes Ridge joint venture.</t>
  </si>
  <si>
    <t>(h) Marra Mamba Mineral Resources are 62.6% Rio Tinto-owned, with the remainder split between the non-Rio Tinto partners in the Hope Downs joint venture, the Robe River joint venture and the Rhodes Ridge joint venture.</t>
  </si>
  <si>
    <t>(i)  Iron Ore Company of Canada (IOC) Mineral Resources are stated as in situ material on a dry basis.</t>
  </si>
  <si>
    <t>(j) Rio Tinto and Chinalco, who respectively own 45.05% and 39.95% of Simandou Blocks 3 and 4, are working with the Government of Guinea to realise value from the world-class iron ore deposit. The Government of Guinea owns a 15% stake in the project.</t>
  </si>
  <si>
    <t>- East Weipa and Andoom</t>
  </si>
  <si>
    <r>
      <t>Porto Trombetas (MRN) (Brazil)</t>
    </r>
    <r>
      <rPr>
        <vertAlign val="superscript"/>
        <sz val="11"/>
        <color theme="1"/>
        <rFont val="RT_Vickerman"/>
      </rPr>
      <t>(c)</t>
    </r>
  </si>
  <si>
    <r>
      <t>Sangaredi (Guinea)</t>
    </r>
    <r>
      <rPr>
        <vertAlign val="superscript"/>
        <sz val="11"/>
        <color theme="1"/>
        <rFont val="RT_Vickerman"/>
      </rPr>
      <t>(d)</t>
    </r>
  </si>
  <si>
    <t>- Amrun</t>
  </si>
  <si>
    <t>Winu (Australia)</t>
  </si>
  <si>
    <r>
      <t>- Bingham Open Pit</t>
    </r>
    <r>
      <rPr>
        <vertAlign val="superscript"/>
        <sz val="11"/>
        <color theme="1"/>
        <rFont val="RT_Vickerman"/>
      </rPr>
      <t>(c)</t>
    </r>
  </si>
  <si>
    <t>(c) Porto Trombetas (MRN) Resources are stated as dry in situ tonnes, available alumina grade and total silica grade.</t>
  </si>
  <si>
    <t>(d) Sangredi Resource tonnes are reported on a 3% moisture basis and total alumina and silica grades.</t>
  </si>
  <si>
    <t>(b) Iron Ore Mineral Resources are stated on a dry in situ weight basis.</t>
  </si>
  <si>
    <t>(b) Copper Mineral Resources are stated on a dry in situ weight basis.</t>
  </si>
  <si>
    <t>(c) Bingham Canyon Open Pit Mineral Resource molybdenum grades interpolated from exploration drilling assays have been factored based on a long reconciliation history to blast hole and mill samples.</t>
  </si>
  <si>
    <t>(d) The Hugo Dummett North Mineral Resource includes approximately 1.3 million tonnes of stockpiled material at a grade of 0.35% copper, 0.11 g/t gold, and 0.85 g/t silver.</t>
  </si>
  <si>
    <t>Total Measured and Indicated resources as at 31 December 2022</t>
  </si>
  <si>
    <t>(a) Likely mining method: U/G = underground.</t>
  </si>
  <si>
    <r>
      <t>(b) Borates Mineral Resources are reported as dry in situ B</t>
    </r>
    <r>
      <rPr>
        <vertAlign val="subscript"/>
        <sz val="11"/>
        <color theme="1"/>
        <rFont val="RT_Vickerman"/>
      </rPr>
      <t>2</t>
    </r>
    <r>
      <rPr>
        <sz val="11"/>
        <color theme="1"/>
        <rFont val="RT_Vickerman"/>
      </rPr>
      <t>O</t>
    </r>
    <r>
      <rPr>
        <vertAlign val="subscript"/>
        <sz val="11"/>
        <color theme="1"/>
        <rFont val="RT_Vickerman"/>
      </rPr>
      <t>3</t>
    </r>
    <r>
      <rPr>
        <sz val="11"/>
        <color theme="1"/>
        <rFont val="RT_Vickerman"/>
      </rPr>
      <t xml:space="preserve"> tonnes, rather than marketable product as in Reserves.</t>
    </r>
  </si>
  <si>
    <t>(d) Diamond, lithium and uranium Mineral Resources are stated as dry in situ tonnes.</t>
  </si>
  <si>
    <t>Diavik (Canada)</t>
  </si>
  <si>
    <r>
      <t>Lithium</t>
    </r>
    <r>
      <rPr>
        <b/>
        <vertAlign val="superscript"/>
        <sz val="11"/>
        <color theme="1"/>
        <rFont val="RT_Vickerman"/>
      </rPr>
      <t>(d)</t>
    </r>
  </si>
  <si>
    <r>
      <t>Uranium</t>
    </r>
    <r>
      <rPr>
        <b/>
        <vertAlign val="superscript"/>
        <sz val="11"/>
        <color theme="1"/>
        <rFont val="RT_Vickerman"/>
      </rPr>
      <t>(d)</t>
    </r>
  </si>
  <si>
    <t>627,000 tonnes per year aluminium</t>
  </si>
  <si>
    <t>460,000 tonnes per year aluminium</t>
  </si>
  <si>
    <t>235,000 tonnes per year aluminium</t>
  </si>
  <si>
    <t>255,000 tonnes per year aluminium</t>
  </si>
  <si>
    <t>1,014MW</t>
  </si>
  <si>
    <t xml:space="preserve">100% leasehold </t>
  </si>
  <si>
    <t xml:space="preserve">100% Rio Tinto
</t>
  </si>
  <si>
    <t>Access and infrastructure within the property includes:
–  a network of sealed and unsealed roads connecting to public roads and highways;
–  public and Rio Tinto-operated airports;
–  a Hamersley and Robe owned integrated heavy haulage rail network, operated by Pilbara Iron comprising in excess of 1,890 km of rail, multiple rail cars and locomotives;
–  four shipping terminals, located at Dampier and Cape Lambert and managed as a single port system;
–  water piping networks for both abstracted water and supply of fresh water to sites;
–  managed accommodation villages for FIFO sites;
–  a housing portfolio managing properties in the towns of Dampier, Wickham, Karratha, Pannawonica, Paraburdoo and Tom Price;
–  tailings storage facilities at several mine sites.
All assets are subject to routine inspections and ongoing investment and maintenance programmes to ensure these remain fit-for-purpose.</t>
  </si>
  <si>
    <t>Agreements for life of mine with Government of Western Australia, save for the Yandicoogina mining lease, which expires in 2039 with an option to extend for 21 years.
Mount Tom Price, Marandoo, Brockman 2, Brockman 4, Nammuldi and Western Turner Syncline Mineral and Mining Leases held under Iron Ore (Hamersley Range) Agreement Act 1963.
Area of ML4SA approx 79,329 ha. Area of M272SA approx 14,136 ha.
Gudai-Darri Mineral Lease held under Iron Ore (Mount Bruce) Agreement Act 1972.
Area of ML252SA 47,406 ha.
Paraburdoo and Eastern Range Mineral Lease held under Iron Ore (Hamersley Range) Agreement Act 1968.
Area of ML246SA approx 12,950 ha.
Channar Mining Lease held under Iron Ore (Channar Joint Venture) Agreement Act 1987. Mining lease expires in 2028 with an option to extend by up to five years.
Area of M265SA approx 5,965 ha.
Yandicoogina Mining Lease held under Iron Ore (Yandicoogina) Agreement Act 1996.
Area of M274SA approx 30,550 ha.</t>
  </si>
  <si>
    <t>Mount Tom Price began operations in 1966, followed by Paraburdoo in 1974. During the 1990s, Channar (1990), Brockman 2 (1992), Marandoo (1994) and Yandicoogina (1998) achieved first ore. Nammuldi achieved first ore in 2006 followed by Brockman 4 (2010), Western Turner Syncline (2011) and Silvergrass (2017). The latest addition to the network of Hamersley Iron mines is Gudai-Darri, had first ore railed in December 2021, and commissioned its primary crusher in Q2 2022.</t>
  </si>
  <si>
    <t>Bao-HI Joint
Venture:
– Eastern
Range and
Western
Range mines</t>
  </si>
  <si>
    <t>54% Rio Tinto.
Rio Tinto owns 54% of the Bao-Hi joint venture with the remaining 46% held by China Baowu Group.</t>
  </si>
  <si>
    <t>Paraburdoo and Eastern Range and Western Range Mineral Lease held under Iron Ore (Hamersley Range) Agreement Act 1968.</t>
  </si>
  <si>
    <t>State Agreement conditions are set by the Western Australian Government and broadly comprise environmental compliance and reporting obligations;
closure and rehabilitation considerations; local
procurement and community initiatives/investment requirements; and payment of taxes and government royalties. 
The current business also operates under an Indigenous Land Use Agreement (ILUA) which includes commitments
for payments made to trust accounts; Indigenous employment and business opportunities; and heritage and
cultural protections.</t>
  </si>
  <si>
    <t>The Bao-Hi joint venture was established in 2002 and has delivered sales of more than 200 million tonnes of iron ore to China. First ore from Eastern Range was delivered in 2004.
In 2022, the Bao-HI joint venture was extended with a commitment to deliver 275 Mt of sales if iron ore to China.
First ore from Western Range is planned for 2024 utilising existing infrastructure, with a new crusher at Western
Range mine planned to be operational in 2025.</t>
  </si>
  <si>
    <t>Ore from the Eastern Range mine is crushed and then
processed through the central Paraburdoo tertiary
crushing and dry screening plant to produce a dry lump
product, with further wet processing of the fines
product using hydrocyclones to remove slimes.
The same process flow is planned for ore from Western Range.
The processing plants within the Hamersley Iron network
vary considerably in age, and many plants have been
subject to brownfields development since original
construction. All plants are subject to an ongoing regime
of sustaining capital investment and maintenance,
underpinned by asset integrity audits, engineering
inspections, engineering life cycles for key equipment and
safety inspections and audits.</t>
  </si>
  <si>
    <t>Mining lease expires in 2027 with two options to extend of 21 years each.
Mining lease held under Iron Ore (Hope Downs) Agreement Act 1992.</t>
  </si>
  <si>
    <t>Agreements for life of mine with Government of Western Australia.
Mineral lease held under Iron Ore (Robe River) Agreement Act 1964</t>
  </si>
  <si>
    <t>Robe River Iron Associates:
Robe Valley mines:
– Mesa A
– Mesa J
- West Angelas</t>
  </si>
  <si>
    <t>Rio Tinto owns a 66% interest in
Oyu Tolgoi LLC; the remaining 34%
interest is held by the Government
of Mongolia through Erdenes Oyu
Tolgoi LLC.
Rio Tinto is responsible for
the day-to-day operational
management and development
of the project</t>
  </si>
  <si>
    <t xml:space="preserve">Rio Tinto Kennecott </t>
  </si>
  <si>
    <t>Rio Tinto
(Kennecott Utah Copper LLC)</t>
  </si>
  <si>
    <t>Interest acquired in 1989. In 2012, the pushback of the south wall commenced, extending the mine life from 2018 to 2032.
Approval for underground mining at Lower Commercial
Skarn was obtained in 2022.</t>
  </si>
  <si>
    <t>Open pit and underground (beginning in 2023)</t>
  </si>
  <si>
    <t>Three mining licences are 100% held by Oyu Tolgoi LLC: MV-006708 (the Manakht licence: 4,533 hectares), MV-006709 (the Oyu Tolgoi licence: 8,490 hectares), and MV-006710 (the Khukh Khad licence: 1,763 hectares).
Two further licences are held in joint venture with Entrée Gold LLCMV-015226 (the Shivee Tolgoi Licence) and MV-015225 (the Javkhlant Licence).
The licence term under the Minerals Law of Mongolia is 30 years with two 20-year extensions. First renewals are due in 2033 and 2039 for the Oyu Tolgoi and Entrée Gold licences respectively.</t>
  </si>
  <si>
    <t>Investment Agreement dated 6 October 2009, between the Government of Mongolia, Oyu Tolgoi LLC, TRQ, and Rio Tinto in respect of Oyu Tolgoi (Investment Agreement).
Amended and Restated Shareholders Agreement dated 8 June 2011 among Oyu Tolgoi LLC, THR Oyu Tolgoi Ltd. (formerly Ivanhoe Oyu Tolgoi (BVI) Ltd.), Oyu Tolgoi Netherlands B.V. and Erdenes MGL LLC (ARSHA). Erdenes MGL LLC since transferred its shares in Oyu Tolgoi LLC and its rights and obligations under the ARSHA to its subsidiary, Erdenes Oyu Tolgoi LLC.
Power Source Framework Agreement dated 31 December 2018, between the Government of Mongolia and Oyu Tolgoi LLC, including the amendment to the PSFA dated 26 June 2020. Electricity Supply Agreement dated 26 January 2022, between Southern Region Electricity Distribution Network SOSC, National Power Transmission Grid SOSC, National Dispatching Center LLC and Oyu Tolgoi LLC.
In terms of key government permits, Oyu Tolgoi LLC secured a land use permit until 2035 and water use permit until 2039 as well as the mineral rights.</t>
  </si>
  <si>
    <t>Oyu Tolgoi was first discovered in 1996. Construction began in late 2009 after signing of an Investment Agreement with the Government of Mongolia, and first concentrate was produced in 2012. First sales of concentrate were made to Chinese customers in 2013.
The first drawbell of the Hugo North underground mine was fired in 2022. In December 2022 Rio Tinto acquired 100% ownership of Turquoise Hill Resources.</t>
  </si>
  <si>
    <t>Currently sources its power under an agreement with the Inner Mongolia Power International Cooperation Company Ltd. (IMPIC), via the Mongolian National Power Transmission Grid (NPTG) authority, with Grid power from China and supplementary diesel power generation at site.</t>
  </si>
  <si>
    <t>Road, rail and water</t>
  </si>
  <si>
    <t xml:space="preserve">Unpatented Mining Claims:										
Total of unpatented claims: 2,242											
Total acres: 44,840 acres											
To hold the unpatented lode/placer mining claims, a 'Notice of Intent to Hold' and a Maintenance Fee is filed annually for each claim with the Bureau of Land Management. These claims are also recorded in the Arizona counties of Pinal and Gila.
RCML have a total of 55 mineral exploration permits: 8 permits with a total 4162.89 acres in exploration areas and 47 permits with a total 23,046.63 acres in tailings, tailings corridor, and tailings buffer areas.
RCML have a total of 7 special land use permits with a total of 5840.60 acres in stream monitoring, groundwater monitoring, and tailings surface investigation areas.
Fee simple owned property:		
Total acres: 12,631 acres	</t>
  </si>
  <si>
    <t>Block Cave Underground
mining method.</t>
  </si>
  <si>
    <t>Water treatment and reverse osmosis plant, historic tailings impoundments from the Magma Mine. No. 9 and No. 10 ventilation shafts.</t>
  </si>
  <si>
    <t>The exploration licence was granted to Rio Tinto in October 2017 and Winu was discovered in December 2017. Exploration programmes have evolved into resource definition studies since that time. The initial Inferred Mineral Resource was announced in July 2020 and updated
to an Indicated and Inferred Mineral Resource in February 2022.</t>
  </si>
  <si>
    <t>Copper-gold-silver mineralisation hosted within sulphide breccias and quartz veins.
A supergene enrichment profile caps most of the primary mineralisation.</t>
  </si>
  <si>
    <t>Simandou
Blocks 3 &amp; 4</t>
  </si>
  <si>
    <t>Simandou South Mining Concession was ratified by the Guinea Government on 26 May 2014. The Concession duration is 25 years, renewed automatically for a further period of 25 years followed by further 10 year periods in accordance with the Guinean Mining Code. The concession covers an acreage of 369 km2 area.</t>
  </si>
  <si>
    <t>In addition to the Concession, Simfer is a party to the Amended and Consolidated Basic Convention entered into with the Republic  of Guinea, dated 26 May 2014. The Amended and Consolidated Basic Convention establishes the legal  regime for the project and sets out Simfer’s key legal rights and protections. The Simandou mine 
SEIA was approved in 2012 and has since been maintained in accordance with applicable law.</t>
  </si>
  <si>
    <t>Simfer submitted a BFS to the State in 2016, with efforts since 2020 focused on optimising the project’s technical solution. Since March 2022, Simfer has been pursuing negotiations with the State and Winning Consortium Simandou (owner of blocks 1&amp;2) to establish a joint venture to co-develop the rail and port infrastructure for the Simandou South Mine and the Simandou North Mine.</t>
  </si>
  <si>
    <t>Current plans are for the run-of-mine ore to be co rsely crushed at the Ouéléba mine site at a maximum rate of 60 Mtpa phase 1 capacity to P100 of -100 mm through two identical primary and secondary crushing stations in a staged arrangement. The coarsely crushed ore will then be conveyed to the mine stockyard. The ore will be reclaimed from the stockpiles and conveyed to the train load-out facility for loading into trains which transport materials to the port facility where it will be shipped by bulk carrier to several ports in China. 
Other major facilities that will support the operations include power generation, explosives facilities, fuel and lubricants facilities, administration buildings, workshops and permanent village.</t>
  </si>
  <si>
    <t>Current designs contemplate that power for the mine site and other areas will be supplied by a hybrid power plant consisting of diesel generators and solar generation powered fuel station.
Further, there is a plan to connect the facility to the power grid local operator Électricité de Guinée as well. This will require an approx. 20 km connection line to the main grid once it is available and would substantially reduce energy costs and fuel consumption.</t>
  </si>
  <si>
    <t>Rio Tinto Iron and
Titanium (RTIT)
Quebec Operations
– Lac Tio</t>
  </si>
  <si>
    <t>QIT Madagascar Minerals (QMM)</t>
  </si>
  <si>
    <t>Richards Bay Minerals
(Richards Bay Mining
(Pty) Limited and
Richards Bay Titanium
(Pty) Limited)</t>
  </si>
  <si>
    <t>RBM operates in three lease areas, Tisand, Zulti North and Zulti South, by means of a notarial deed. Tisand (which contains the stockpiled tails) and Zulti North leases are held by Richards Bay Mining (Pty) Ltd.
26% of RBM is owned by a consortium of local communities and businesses (24%) and RBM employees (2%), in line with South Africa’s Broad-Based Black Economic Empowerment legislation.</t>
  </si>
  <si>
    <t>Railway and port facilities in Sept-Îles, Quebec (owned and operated by IOC) 
Public highway
Airport</t>
  </si>
  <si>
    <t>IOC holds numerous existing and valid Newfoundland and Labrador permits including: TMP Release, Tailings Disposal License, Approval for Asbestos Disposal Site at Main landfill Facility, Mill license, PCB Storage Facility, Landfill, Water withdrawal and use of bodies of water, Dewatering &amp; Excavation of Maggie Lake, Infilling of Carol Lake Lagoon and unnamed water body, Sewage System/ Water Supply for Crusher Building.IOC also holds Federal Permits including: Fish Habitat Compensation Agreement, Tailings Management  Plan and dewatering.</t>
  </si>
  <si>
    <t>Rincon</t>
  </si>
  <si>
    <t>Rincon Salar, Salta, Argentina</t>
  </si>
  <si>
    <t>Two separate mineral leases for a total of
82,905 hectares, the largest one being the
Grupo Minero Proyecto Rincon with 80,032
hectares. Mining concessions are issued by
the Provincial Mining Court and have lifelong
exploitation rights.</t>
  </si>
  <si>
    <t>Key permit conditions are environmental
compliance and reporting, including
independent authorisations for industrial
water and brine extraction, spent brine
disposal facilities, processing plant and
ancillary infrastructure.</t>
  </si>
  <si>
    <t>Rincon Salar was initially explored by Admiralty
Resources NL, who acquired mining leases covering
approximately 85% of the Salar in 2001. Admiralty demerged the project into a separate ASX listed entity called Rincon Lithium Ltd in October 2007, and sold the company to the private equity group Sentient Equity Partners in December 2008. The project was under
evaluation by Sentient until the sale of the property to Rio Tinto in March 2022.</t>
  </si>
  <si>
    <t>Mining will comprise brine extracted from a production wellfield and fed to a central processing facility for lithium recovery.</t>
  </si>
  <si>
    <t>Lithium mineralisation occurs as a brine within a sedimentary sequence in a mature salar, composed of halite, volcaniclastic sand and variable amounts of clay / sand. The brine is hosted in two separate aquifers: an upper unconfined fracturated halitic aquifer and a lower semi-confined aquifer composed mainly of volcaniclastic sand.</t>
  </si>
  <si>
    <t>The project includes a wellfield for brine extraction and a chemical plant for the production of lithium carbonate, a spent brine disposal facility, wellfield for the extraction of process water and water pre-treatment equipment, camp and office buildings, warehouses and loading / unloading facilities.</t>
  </si>
  <si>
    <t>Connected to the national electric grid with access to power from nearby solar farms. Option for the construction of a solar farm under agreement with a 3rd party on a build / own / opearte model under consideration.</t>
  </si>
  <si>
    <t>The last extension of the Jadar exploration
licence expired on 14 February 2020, with no legal basis for further extension of its term.
During the Feasibility Study the Project has completed the Elaborate on Resources and Reserves 
(declaration based on Serbian law), obtained the Certificate on Resources and Reserves on 6 January 
2021 and has submitted the request for exploitation field licence (with Serbian Feasibility Study 
being one of the supporting documents to this request).
In January 2022, the Government of Serbia cancelled the Spatial Plan for the Jadar project and 
required all related permits to be revoked.</t>
  </si>
  <si>
    <t>The project is governed by two main pieces of Serbian legislation: Mining Law is administered by 
the Ministry of Mining and Energy (MME) and Planning and Construction Law is administered by the 
Ministry of Construction, Transportation and Infrastructure (MCTI).
The permitting process base case foresees the following:
– Mine, beneficiation plant and mine surface facilities are subject to the permitting procedure of 
MME.
– Processing plant, industrial waste landfill and infrastructure (rail, roads, power and water 
pipelines) are subject to the unified permitting
procedure under MCTI.</t>
  </si>
  <si>
    <t>The Jadar deposit was
discovered in 2004 by Rio Tinto Exploration geologists during a regional exploration program for 
borates in the Balkans. The deposit is in its majority composed of a mineral new to science named 
Jadarite with high concentrations of lithium and boron. Resource definition and processing workflow 
development and testing were conducted for over a decade. The Pre-feasibility Study (PFS) completed 
in July 2020 has shown that the Jadar project has the potential to produce both battery grade 
lithium carbonate and boric acid. In January 2022, the Government of Serbia cancelled the Spatial 
Plan for the Jadar project and required all r lated permits to
be revoked.</t>
  </si>
  <si>
    <t>The planned site layout
includes a concentrator to beneficiate the primary ore, a chemical plant to produce boric acid and 
lithium carbonate, paste plant, water and waste treatment plants, surface waste storage (dry 
stack), railroad spur and warehouses for product storage and loading / unloading, and office
buildings.</t>
  </si>
  <si>
    <t>MRN’s shareholders are:
Rio Tinto (12%), Vale (40%),
Hydro (5%), South32 (33%)*
and CBA (Companhia
Brasileira de Alumínio 10%).</t>
  </si>
  <si>
    <t>With the exception of concessions from Amazonas State, the MRN mining leases are within the Saracá-Taquera National Forest, a preservation environmental area. However, the right of mining is preserved initially by the Federal law which created the National Forest (that is subsequent to mining concessions), as well by the management plan, which acknowledges a formal mining zone within the confines of the National Forest.
Environmental licensing is granted by Brazilian Environmental Agency (IBAMA) up to 2026 for East Zone. For West Zone it will require new licensing from 2027 to 2041.</t>
  </si>
  <si>
    <t>Mineral extraction commenced in 1979. Initial production capacity was 3.4 Mtpa. From 2003, production
capacity went up to 16 Mtpa on a dry basis. and in 2008, up to 18 Mtpa.
Due to market and tailings facilities restrictions, the planned production is 12 Mtpa on dry basis (up to 2027).
and from 2027 to 2040 is 12.5 Mtpa on a dry basis. The deposit has two mine planning sequences: East
Zone (1979 - 2027) and West Zone Phase 1 (2027 - 2040).</t>
  </si>
  <si>
    <t xml:space="preserve">Consists of a series of bauxite tabular deposits </t>
  </si>
  <si>
    <t xml:space="preserve">
* On May 2, 2022 South32 Ltd. completed the acquisition of an additional 18.2% interest from Alcoa Corporation taking its ownership to 33%.
</t>
  </si>
  <si>
    <t>(a) Type of mine: O/P = open pit/surface</t>
  </si>
  <si>
    <t>(b) Bauxite Ore Reserves are stated as recoverable Ore Reserves of marketable product after accounting for all mining and processing losses. Mill recoveries are therefore not shown.</t>
  </si>
  <si>
    <t>(c) Australian bauxite Ore Reserves are stated as dry tonnes and total alumina and silica grade.</t>
  </si>
  <si>
    <t>(e) Sangaredi Reserve tonnes are reported on a 3% moisture basis and total alumina and silica grade.</t>
  </si>
  <si>
    <t>(d) Porto Trombetas (MRN) Ore Reserves are stated as dry tonnes, available alumina grade and reactive silica grade.</t>
  </si>
  <si>
    <r>
      <t>Porto Trombetas (MRN) (Brazil)</t>
    </r>
    <r>
      <rPr>
        <vertAlign val="superscript"/>
        <sz val="10"/>
        <color theme="1"/>
        <rFont val="RT_Vickerman"/>
      </rPr>
      <t>(d)</t>
    </r>
  </si>
  <si>
    <r>
      <t>Sangaredi (Guinea)</t>
    </r>
    <r>
      <rPr>
        <vertAlign val="superscript"/>
        <sz val="10"/>
        <color theme="1"/>
        <rFont val="RT_Vickerman"/>
      </rPr>
      <t>(e)</t>
    </r>
  </si>
  <si>
    <t>(b) Ore Reserves of iron ore are shown as recoverable Ore Reserves of marketable product after accounting for all mining and processing losses. Mill recoveries are therefore not shown.</t>
  </si>
  <si>
    <t>(c) Australian iron ore Ore Reserve tonnes are reported on a dry weight basis.</t>
  </si>
  <si>
    <t>(d) Australian iron ore Ore Reserves are all located on State Agreement mining leases. Prior to mining, state government approvals (including environmental and heritage) are required. Reported Ore Reserves include select areas where one or more approvals remain outstanding. In these areas, it is expected that these approvals will be obtained within the timeframes required in the current production schedule.</t>
  </si>
  <si>
    <t>(e) Ore Reserves of Brockman Ore are 87.4% Rio Tinto-owned, with the remainder split between the non-Rio Tinto partners in the Bao-HI joint venture and the Hope Downs joint venture.</t>
  </si>
  <si>
    <t>(f) Ore Reserves of Marra Mamba Ore are 79.7% Rio Tinto-owned, with the remainder split between the non-Rio Tinto partners in the Hope Downs joint venture and the Robe River joint venture.</t>
  </si>
  <si>
    <t>(g) Ore Reserves of Pisolite Ore are 80.6% Rio Tinto-owned, with the remainder split between the non-Rio Tinto partners in the Robe River joint venture.</t>
  </si>
  <si>
    <t>(h)  Iron Ore Company of Canada Ore Reserves are reported as marketable product (57% pellets and 43% concentrate for sale) at a natural moisture content of 2%. The marketable product is derived from mined material comprising 675 million dry tonnes at 38% iron, 35% silica, 0.2% alumina, 0.024% phosphorus (Proved) and 401 million dry tonnes at 38% iron, 35% silica, 0.22% alumina, 0.02% phosphorus (Probable) using process-recovery factors derived from current IOC concentrating and pellet operations. No meaningful relationship has been established between the product and  feed grades of alumina and phosphorus, so these grades cannot be reported for Ore Reserves. Saleable product is produced to meet silica grade specifications, so the Ore Reserve silica grade is  the targeted silica grade for the currently anticipated long-term product mix. Loss on ignition (LOI) is not determined for resource drilling samples, so no estimate of % LOI is available for Ore Reserves.</t>
  </si>
  <si>
    <r>
      <t>- Brockman Ore</t>
    </r>
    <r>
      <rPr>
        <vertAlign val="superscript"/>
        <sz val="11"/>
        <color theme="1"/>
        <rFont val="RT_Vickerman"/>
      </rPr>
      <t>( e)</t>
    </r>
  </si>
  <si>
    <r>
      <t>- Marra Mamba Ore</t>
    </r>
    <r>
      <rPr>
        <vertAlign val="superscript"/>
        <sz val="11"/>
        <color theme="1"/>
        <rFont val="RT_Vickerman"/>
      </rPr>
      <t>(f)</t>
    </r>
  </si>
  <si>
    <r>
      <t>- Pisolite (Channel Iron) Ore</t>
    </r>
    <r>
      <rPr>
        <vertAlign val="superscript"/>
        <sz val="11"/>
        <rFont val="RT_Vickerman"/>
      </rPr>
      <t>(g)</t>
    </r>
  </si>
  <si>
    <r>
      <t>Iron Ore Company of Canada (Canada)</t>
    </r>
    <r>
      <rPr>
        <vertAlign val="superscript"/>
        <sz val="11"/>
        <rFont val="RT_Vickerman"/>
      </rPr>
      <t>(h)</t>
    </r>
  </si>
  <si>
    <t>- Underground Skarns</t>
  </si>
  <si>
    <t>59     100.0</t>
  </si>
  <si>
    <t>71     100.0</t>
  </si>
  <si>
    <t>–      30.0</t>
  </si>
  <si>
    <t>–      66.0</t>
  </si>
  <si>
    <t>–      56.0</t>
  </si>
  <si>
    <t>(b) Copper Ore Reserves are reported as dry mill feed tonnes.</t>
  </si>
  <si>
    <t>(c) Bingham Canyon Open Pit Ore Reserve molybdenum grades interpolated from exploration drilling assays have been factored based on a long reconciliation history to blast hole and mill samples.</t>
  </si>
  <si>
    <t>(d) The Hugo Dummett North Ore Reserves include approximately 2.1 million tonnes of stockpiled material at a grade of 0.51% copper, 0.16 g/t gold and 1.25 g/t silver.</t>
  </si>
  <si>
    <t>(b) The marketable product (zircon at RBM and zirsil at QMM) is shown after all mining and processing losses. Titanium dioxide feedstock Ore Reserves are reported as dry in situ tonnes.</t>
  </si>
  <si>
    <t>O/P &amp; U/G</t>
  </si>
  <si>
    <r>
      <t>(b) Ore reserves of borates are expressed in terms of marketable product (B</t>
    </r>
    <r>
      <rPr>
        <vertAlign val="subscript"/>
        <sz val="11"/>
        <color theme="1"/>
        <rFont val="RT_Vickerman"/>
      </rPr>
      <t>2</t>
    </r>
    <r>
      <rPr>
        <sz val="11"/>
        <color theme="1"/>
        <rFont val="RT_Vickerman"/>
      </rPr>
      <t>O</t>
    </r>
    <r>
      <rPr>
        <vertAlign val="subscript"/>
        <sz val="11"/>
        <color theme="1"/>
        <rFont val="RT_Vickerman"/>
      </rPr>
      <t>3</t>
    </r>
    <r>
      <rPr>
        <sz val="11"/>
        <color theme="1"/>
        <rFont val="RT_Vickerman"/>
      </rPr>
      <t>) tonnes after all mining and processing losses.</t>
    </r>
  </si>
  <si>
    <t>(c) Ore reserves of diamonds are shown as recoverable Reserves of marketable product after accounting for all mining and processing losses. Mill recoveries are therefore not shown.</t>
  </si>
  <si>
    <t>(d) Diavik Ore Reserves are based on a nominal 1 millimetre lower cut-off size and a final re-crushing size of 6 millimetres.</t>
  </si>
  <si>
    <r>
      <t>Diavik (Canada)</t>
    </r>
    <r>
      <rPr>
        <vertAlign val="superscript"/>
        <sz val="11"/>
        <color theme="1"/>
        <rFont val="RT_Vickerman"/>
      </rPr>
      <t>(d)</t>
    </r>
  </si>
  <si>
    <r>
      <t>Diamonds</t>
    </r>
    <r>
      <rPr>
        <b/>
        <vertAlign val="superscript"/>
        <sz val="11"/>
        <color theme="1"/>
        <rFont val="RT_Vickerman"/>
      </rPr>
      <t>(c)</t>
    </r>
  </si>
  <si>
    <t>Further information can be found in our 2022 Annual Report (notes on pg. 270) and latest announcements on our website: riotinto.com</t>
  </si>
  <si>
    <t>2021*</t>
  </si>
  <si>
    <t>2020*</t>
  </si>
  <si>
    <t>Other operations</t>
  </si>
  <si>
    <t>*The details provided include 100% of subsidiaries’ capital expenditure and Rio Tinto’s share of the capital expenditure of joint operations but exclude equity accounted units.
We have adjusted the comparatives for this change in definition.</t>
  </si>
  <si>
    <t xml:space="preserve">Rio Tinto </t>
  </si>
  <si>
    <t>interest</t>
  </si>
  <si>
    <t>Q4</t>
  </si>
  <si>
    <t>Q1</t>
  </si>
  <si>
    <t>Q2</t>
  </si>
  <si>
    <t>Q3</t>
  </si>
  <si>
    <t xml:space="preserve">Full Year  </t>
  </si>
  <si>
    <t>(a) Includes 100% of production from Paraburdoo, Mt Tom Price, Western Turner Syncline, Marandoo, Yandicoogina, Brockman, Nammuldi, Silvergrass, Channar, Gudai-Darri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(b) SP10 includes other lower grade products.  
(c) Shipments includes material shipped to our portside trading facility in China which may not be sold onwards in the same period. 
(d) Include Pilbara and IOC sales adjusted for portside trading movements and third party volumes sold.</t>
  </si>
  <si>
    <t>(a) Production data in the table represent 33.52% ownership in Oyu Tolgoi. On 16 December 2022, Rio Tinto completed the acquisition of 100% of Turquoise Hill Resources Ltd, increasing our ownership in Oyu Tolgoi from 33.52% to 66%. From 1 January 2023, our share of production will be updated to reflect this change. We will also separately report production from open pit and underground operations.</t>
  </si>
  <si>
    <t>2023 guidance</t>
  </si>
  <si>
    <t>21.0-22.5</t>
  </si>
  <si>
    <t>160-180</t>
  </si>
  <si>
    <t>21.3^</t>
  </si>
  <si>
    <t>^ $21.7/tonne including COVID-19 costs</t>
  </si>
  <si>
    <t>109.8*</t>
  </si>
  <si>
    <t>Detailed information on our Sustainability Approach can be found in our 2022 Annual Report, Sustainability Fact Book and our website: riotinto.com/sustainability</t>
  </si>
  <si>
    <r>
      <t>n/a</t>
    </r>
    <r>
      <rPr>
        <b/>
        <vertAlign val="superscript"/>
        <sz val="10"/>
        <rFont val="Calibri"/>
        <family val="2"/>
      </rPr>
      <t>(d)</t>
    </r>
  </si>
  <si>
    <t>*Note: In 2019, we adopted new definitions and data collection processes for reporting discretionary community investments, non-discretionary development contributions, management costs and payments to landowners to align with GRI Reporting Standards. As a result of these changes, 2018 data is not comparable with later years</t>
  </si>
  <si>
    <t>2022*</t>
  </si>
  <si>
    <t xml:space="preserve">*In 2022, the quantum of investment in the Australia and New Zealand region has increased slightly. The changes from 2021 to 2022 reflect a re-balancing after a spike in spend in 2021 for other regions related to the COVID-19 Fund expenditure and due to a number of significant one-off investments.  </t>
  </si>
  <si>
    <t xml:space="preserve">1. Includes our total workforce based on managed operations (excludes the Group's share of non-managed operations and joint ventures) as of 31 December 2022.  </t>
  </si>
  <si>
    <t>Workforce data by region(1)(2)</t>
  </si>
  <si>
    <t>Average Employee Headcount(3)</t>
  </si>
  <si>
    <t>Headcount Distribution 
%</t>
  </si>
  <si>
    <t>Absenteeism(4)</t>
  </si>
  <si>
    <t>Average Contractor Headcount(5)</t>
  </si>
  <si>
    <t>2. Rates have been calculated based on average monthly headcount in the year.</t>
  </si>
  <si>
    <t>3. Employee Headcount excludes Non-Executive Directors, contractors and people not available for work.</t>
  </si>
  <si>
    <t>4. Absenteeism includes unplanned leave (sick leave, disability, parental and other unpaid leave) for populations on global, centralised HR systems. Excludes Non-Executive Directors and contractors.</t>
  </si>
  <si>
    <t>5. Contractors include those engaged on temporary contracts to provide services under the direction of Rio Tinto leaders.</t>
  </si>
  <si>
    <t>6. The sum of the categories may be slightly different to the Rio Tinto total shown due to rounding.</t>
  </si>
  <si>
    <t>Workforce data by category and diversity(1)(2)</t>
  </si>
  <si>
    <t>Gender(3)</t>
  </si>
  <si>
    <t>Women (count)</t>
  </si>
  <si>
    <t>Men 
(count)</t>
  </si>
  <si>
    <t>Undeclared (count)</t>
  </si>
  <si>
    <t>Women 
%</t>
  </si>
  <si>
    <t>Men 
%</t>
  </si>
  <si>
    <t>2. Excludes Non-Executive Directors, Executive Committee, contractors and people not available for work 2017-2020.  From 2021, the definition used to calculate diversity was changed to include people not available for work and contractors (those engaged on temporary contracts to provide services under the direction of Rio Tinto leaders) excluding project contractors.</t>
  </si>
  <si>
    <t xml:space="preserve">3. In 2022, two (2) individuals' gender was undeclared.  </t>
  </si>
  <si>
    <r>
      <t>1. Includes our total workforce based on</t>
    </r>
    <r>
      <rPr>
        <b/>
        <i/>
        <sz val="8"/>
        <color theme="1"/>
        <rFont val="Arial"/>
        <family val="2"/>
      </rPr>
      <t xml:space="preserve"> </t>
    </r>
    <r>
      <rPr>
        <i/>
        <sz val="8"/>
        <color theme="1"/>
        <rFont val="Arial"/>
        <family val="2"/>
      </rPr>
      <t xml:space="preserve">managed operations (excludes the Group's share of non-managed operations and joint ventures) as of 31 December 2022.  </t>
    </r>
  </si>
  <si>
    <t>Board diversity(4)</t>
  </si>
  <si>
    <t>4. Board composition as at 31 December of the relevant year</t>
  </si>
  <si>
    <t>Age group - Indigenous
employees</t>
  </si>
  <si>
    <t>Women</t>
  </si>
  <si>
    <t>Men</t>
  </si>
  <si>
    <t xml:space="preserve">Australian Indigenous employment(1)(2)(3) </t>
  </si>
  <si>
    <t>Headcount(4)</t>
  </si>
  <si>
    <t xml:space="preserve">
Indigenous</t>
  </si>
  <si>
    <r>
      <t>1. Includes our Australian-based indigenous workforce based on managed operation</t>
    </r>
    <r>
      <rPr>
        <b/>
        <sz val="6"/>
        <color theme="1"/>
        <rFont val="Arial"/>
        <family val="2"/>
      </rPr>
      <t>s</t>
    </r>
    <r>
      <rPr>
        <sz val="6"/>
        <color theme="1"/>
        <rFont val="Arial"/>
        <family val="2"/>
      </rPr>
      <t xml:space="preserve"> (excludes the Group's share of non-managed operations and joint ventures) as of 31 December 2022.  </t>
    </r>
  </si>
  <si>
    <t xml:space="preserve">2. Excludes Non-Executive Directors and contractors.  </t>
  </si>
  <si>
    <t>3. Indigenous includes Aboriginal and Torres Strait Islanders located in Australia</t>
  </si>
  <si>
    <t>4. Headcount includes total headcount located in Australia</t>
  </si>
  <si>
    <t>Scope 1, 2 and 3 greenhouse gas emissions - equity basis</t>
  </si>
  <si>
    <t>Equity greenhouse gas emissions  - million tonnes carbon dioxide equivalent 
(Mt CO2e)</t>
  </si>
  <si>
    <t>Total Scope 1 &amp; 2 emissions (including offsets)</t>
  </si>
  <si>
    <t>Carbon offsets retired</t>
  </si>
  <si>
    <t>0.0*</t>
  </si>
  <si>
    <t xml:space="preserve">Scope 3 emissions </t>
  </si>
  <si>
    <t>Operational emissions intensity (tCO2e/t Cu-eq)(equity)1</t>
  </si>
  <si>
    <t>Our 2030 greenhouse gas emissions targets are to reduce our absolute Scope 1 &amp; 2 emissions by 15% by 2025 and 50% by 2030 compared with our 2018 equity baseline. Please see GHG Emissions Methodology sheet for details of our approach to reporting Scope 1, 2 &amp; 3 emissions. Note that our 2022 equity emissions and our 2018 baseline do not include the additional equity share of the Oyu Tolgoi mine that was purchased in mid-December 2022. Queensland Alumina Limited (QAL) is 80% owned by Rio Tinto and 20% owned by Rusal. However, as a result of QAL's activation of a step-in process following the Australian Government’s sanction measures, Rio Tinto is currently entitled to utilise 100% of the capacity at QAL, but paying 100% of the costs for as long as that step-in continues.  Our 2022 equity emissions and our 2018 baseline include QAL emissions on the basis of Rio Tinto’s 80% ownership.  In 2022, the additional emissions associated with the step-in were 0.53Mt.  Rusal has commenced proceedings challenging the validity of the step-in and the sanctions regime may change over time, such that the duration of the step-in remains uncertain. Historical Scope 1 and 2 emissions have been restated to reflect improvements in data quality.</t>
  </si>
  <si>
    <t>1. Historical information for copper equivalent intensity has been restated in line with the 2021 review of commodity pricing to allow comparability over time</t>
  </si>
  <si>
    <t>* We retired 10,000 offsets in 2022 as part of a trial carbon offset iron ore cargo with a steel producer in China. Further information on this transaction is provided in the 2022 Climate Change Report.</t>
  </si>
  <si>
    <t>2022 equity greenhouse gas emissions by product group and source 
(Mt CO2e)</t>
  </si>
  <si>
    <t>Electricity1</t>
  </si>
  <si>
    <t>2022 Total Emissions 
(Mt CO2e)</t>
  </si>
  <si>
    <t>Minerals (includes Iron Ore Company of Canada)</t>
  </si>
  <si>
    <t>Iron Ore (includes Dampier Salt)</t>
  </si>
  <si>
    <t>1. Electricity includes imported power and own generation; process heat includes diesel consumption from stationary sources such as pumps; mobile diesel sources are haul trucks, locomotives and other mining fleet.</t>
  </si>
  <si>
    <t>2022 equity greenhouse gas emissions by location 
(Mt CO2e)</t>
  </si>
  <si>
    <t>Scope 1 Emissions 
(Mt CO2e)</t>
  </si>
  <si>
    <t>Scope 2 Emissions 
(Mt CO2e)</t>
  </si>
  <si>
    <t>Total Emissions 
(Mt CO2e)</t>
  </si>
  <si>
    <t>Scope 1 and 2 greenhouse gas emissions - 100% managed basis</t>
  </si>
  <si>
    <t>Total managed greenhouse gas emissions 
(Mt CO2e)</t>
  </si>
  <si>
    <t>Scope 2 emissions</t>
  </si>
  <si>
    <t>Total Scope 1 &amp; 2 emissions</t>
  </si>
  <si>
    <t>Scope 3 greenhouse gas emissions - equity basis</t>
  </si>
  <si>
    <t>2021
Restated</t>
  </si>
  <si>
    <t>2020 
Restated</t>
  </si>
  <si>
    <t>Scope 3 emissions - Upstream</t>
  </si>
  <si>
    <t>32.3*</t>
  </si>
  <si>
    <t>30.4*</t>
  </si>
  <si>
    <t>Scope 3 emissions - Downstream</t>
  </si>
  <si>
    <t>545.8*</t>
  </si>
  <si>
    <t>*Numbers restated from those originally published to ensure comparability over time.</t>
  </si>
  <si>
    <t>Total equity Scope 3 greenhouse gas emissions 
(Mt CO2e)</t>
  </si>
  <si>
    <t xml:space="preserve">Sources of Scope 3 equity greenhouse gas emissions
(Mt CO2e) </t>
  </si>
  <si>
    <t>2021
 Restated</t>
  </si>
  <si>
    <t>1.      Purchased goods and services</t>
  </si>
  <si>
    <t>19.5a</t>
  </si>
  <si>
    <t>19.3a</t>
  </si>
  <si>
    <t>2.      Capital goods</t>
  </si>
  <si>
    <t>3.      Fuel and energy related activities</t>
  </si>
  <si>
    <t>4.5b</t>
  </si>
  <si>
    <t>4.      Upstream transportation and distribution</t>
  </si>
  <si>
    <t>5.      Waste generated in operations</t>
  </si>
  <si>
    <t>8.      Upstream leased assets</t>
  </si>
  <si>
    <t>Not applicable c</t>
  </si>
  <si>
    <t>9.      Downstream transportation and distribution</t>
  </si>
  <si>
    <t>10.   Processing of sold products</t>
  </si>
  <si>
    <t xml:space="preserve">         - Other</t>
  </si>
  <si>
    <t>11.   Use of sold products</t>
  </si>
  <si>
    <t>12.   End of life treatment of sold products</t>
  </si>
  <si>
    <t>Not applicable d</t>
  </si>
  <si>
    <t>13.   Downstream leased assets</t>
  </si>
  <si>
    <t>14.   Franchises</t>
  </si>
  <si>
    <t>15.   Investments</t>
  </si>
  <si>
    <t>Not applicable e</t>
  </si>
  <si>
    <t>a Approximate equivalent 2020 and 2021 figures for purchased goods &amp; services for high emission goods including alloys, coke and pitch used in aluminium smelting have been re-estimated using the 2022 methdolology and provided to allow comparability over time. These re-estimates have greater uncertainty than the 2022 reported data.</t>
  </si>
  <si>
    <t xml:space="preserve">b Fuels updated to include bunker fuel for time chartered vessels and more complete non-managed site data. Re-estimated for 2020, 2021 based on 2022 assumptions. These re-estimates have greater uncertainty than the 2022 reported data. </t>
  </si>
  <si>
    <t>c Not applicable since Rio Tinto does not produce fossil fuels or manufacture products applicable to this category.</t>
  </si>
  <si>
    <t>d Not applicable since Rio Tinto does not lease significant upstream and downstream assets or have franchised operations. In relation to end of life treatment, our products, and end use materials from our products, are predominantly recycled.</t>
  </si>
  <si>
    <t>e This category is for reporting emissions from company investments not already reported in Scope 1 and 2. Rio Tinto reports using the equity share approach, so all Scope 1 and 2 emissions from managed and non-managed investments are included in Scope 1 and 2 reporting and Scope 3 emissions within other applicable categories of Scope 3 reporting.</t>
  </si>
  <si>
    <t>Detailed information on our Climate Change Approach can be found in our 2022 Climate Change Report, Sustainability Fact Book and our website: riotinto.com/sustainability/climate-change</t>
  </si>
  <si>
    <t>2023 STIP</t>
  </si>
  <si>
    <t>This section outlines the operation of the 2023 which reflect the changes described below.</t>
  </si>
  <si>
    <t>Component</t>
  </si>
  <si>
    <t>Old</t>
  </si>
  <si>
    <t>New</t>
  </si>
  <si>
    <t>Rationale</t>
  </si>
  <si>
    <t>Performance metrics</t>
  </si>
  <si>
    <t>Positioning of business performance</t>
  </si>
  <si>
    <t>Positioning of individual performance</t>
  </si>
  <si>
    <t>Executive Committee and
Managing Directors
– Financial = 50%
– ESG (safety) = 12%
– ESG (fatality) = 8%
– ESG (other) = 15%
– Individual = 15%
General Managers and below
– Financial = 25%
– Safety (fatality) = 6%
– Safety (other) = 9%
– Individual = 60%</t>
  </si>
  <si>
    <t>All participants
Financial = 50%
Strategic = 50% (including 10%
on safety index)
– Individual modifier = +/-25% of
scorecard based on values,
behaviours and delivery of
results
– 10% deduction is applied to the
total scorecard in the event of
fatalities</t>
  </si>
  <si>
    <t>Metrics based on a mix of Group,
product group, regional or
asset-level performance
depending on each individual’s
role, business unit, function or site
of operation.</t>
  </si>
  <si>
    <t>Group scorecard applies to
approximately 24,000 employees
including executives.</t>
  </si>
  <si>
    <t>Embedded in the scorecard
on an additive basis to the
business performance.</t>
  </si>
  <si>
    <t>Applied as an overlay on the
business scorecard multiplier
– +25% for values/behaviours
and impact
– -25% for failure to meet values
or to deliver on objectives
For the Executive Committee, the
overall STIP outcome remains
capped at 200% of base salary.</t>
  </si>
  <si>
    <t>2023 STIP measures and weightings</t>
  </si>
  <si>
    <t>Financial scorecard</t>
  </si>
  <si>
    <t>Weighting</t>
  </si>
  <si>
    <t>What does it measure?</t>
  </si>
  <si>
    <t>Commentary</t>
  </si>
  <si>
    <t>Underlying earnings
– Unflexed</t>
  </si>
  <si>
    <t>Underlying earnings
– Flexed</t>
  </si>
  <si>
    <t>STIP free cash flow
– Unflexed</t>
  </si>
  <si>
    <t>STIP free cash flow
– Flexed</t>
  </si>
  <si>
    <t>Underlying earnings on a flexed basis.</t>
  </si>
  <si>
    <t>STIP free cash flow on a flexed basis.</t>
  </si>
  <si>
    <t>STIP free cash flow comprises free cash flow adjusted to exclude dividends paid to holders of non-controlling interests in subsidiaries and development capital expenditure.</t>
  </si>
  <si>
    <t>Underlying earnings shows how well we are managing costs, increasing productivity and generating revenue from our assets.</t>
  </si>
  <si>
    <t>Flexed underlying earnings excludes the impact of variations during the year associated with quoted metal and other prices along with foreign exchange rates, which are
outside management’s control.</t>
  </si>
  <si>
    <t>It demonstrates how we convert underlying earnings to cash, and provides further insight into how we are managing costs, efficiency and productivity.</t>
  </si>
  <si>
    <t>The flexed metric excludes the impact of those components
of free cash flow which are not directly related to performance in the year and therefore better represents
underlying business performance.</t>
  </si>
  <si>
    <t>Simplified and collective structure for approximately 24,000 employees including executives.
Fatality modifier – Making sure everyone goes home safe everyday is at the heart of who we are and our operating philosophy.
Therefore if we fall short, consequence will be applied.
The majority of current STIP participants have 6% of their STIP subject to the binary fatality measure and 9% subject to our other safety metrics. The new structure with a 10% safety index and a 10% fatality deduction has a larger weighting to safety for the vast majority of participants.</t>
  </si>
  <si>
    <t>The focus on collective outcomes removes barriers to collaboration and encourages win-win outcomes across the Group.</t>
  </si>
  <si>
    <t>– Rewarding collective success while maintaining focus on individual performance and behaviours that uphold our values and drive the outcomes required to execute our strategy.
– Recognise the true stand-out performers and applying consequences to those not meeting our standards and values.</t>
  </si>
  <si>
    <t>Underlying earnings represent net earnings attributable to the owners of Rio Tinto, adjusted to exclude items which do not reflect the underlying performance of the Group’s operations.</t>
  </si>
  <si>
    <t>Strategic scorecard dimension</t>
  </si>
  <si>
    <t>Impeccable ESG</t>
  </si>
  <si>
    <t>Safety index</t>
  </si>
  <si>
    <t>Decarbonisation</t>
  </si>
  <si>
    <t>Progress of moving carbon abatement projects through the various stages of development all the way to execution to meet our decarbonisation ambition.</t>
  </si>
  <si>
    <t>All-injury frequency rate (AIFR) as a lag indicator and safety maturity (SMM) of our assets as a lead indicator which includes maturity of safety leadership including psychological safety with conformance to GISTM (global tailings standard) as an underpin.</t>
  </si>
  <si>
    <t>Provides focus on progressing at pace and optimising resources deployment of decarbonisation projects.</t>
  </si>
  <si>
    <t>Safety is at the heart of everything we do. Provides focus on the importance of continuing to embed and strengthen our safety culture.</t>
  </si>
  <si>
    <t>People and culture</t>
  </si>
  <si>
    <t>Diversity</t>
  </si>
  <si>
    <t>Everday respect</t>
  </si>
  <si>
    <t>Improving representation of women in our company.</t>
  </si>
  <si>
    <t>Focus on driving behavioural change through organisationwide training on Everyday Respect related aspects.</t>
  </si>
  <si>
    <t>The ongoing focus on improving gender representation is an important contributor to advancing our culture change agenda.</t>
  </si>
  <si>
    <r>
      <t xml:space="preserve">Further progress on the implementation of the </t>
    </r>
    <r>
      <rPr>
        <i/>
        <sz val="10"/>
        <color theme="1"/>
        <rFont val="Calibri"/>
        <family val="2"/>
        <scheme val="minor"/>
      </rPr>
      <t>Everyday Respect Report</t>
    </r>
    <r>
      <rPr>
        <sz val="10"/>
        <color theme="1"/>
        <rFont val="Calibri"/>
        <family val="2"/>
        <scheme val="minor"/>
      </rPr>
      <t xml:space="preserve"> recommendations.</t>
    </r>
  </si>
  <si>
    <t>Excel in development</t>
  </si>
  <si>
    <t>Exploration, studies and project execution</t>
  </si>
  <si>
    <t>Measures performance in exploration, studies and project delivery.</t>
  </si>
  <si>
    <t>Identifies opportunities for growth and enhancing orebody reserves across our portfolio while keeping focus on the importance of executing to time and budget.</t>
  </si>
  <si>
    <t>Social licence</t>
  </si>
  <si>
    <t>Reputation</t>
  </si>
  <si>
    <t>Total weighting</t>
  </si>
  <si>
    <t>Assesses trust and acceptance of us by a broad community of stakeholders.</t>
  </si>
  <si>
    <t>Progress made in building trust, meaningful relationships and partnerships with our external stakeholders.</t>
  </si>
  <si>
    <t>The specific targets for 2023 are considered by the Board to be commercially sensitive. These will be disclosed alongside the outturn retrospectively in the 2023 Implementation report.</t>
  </si>
  <si>
    <t>n/a incl. with bauxite above</t>
  </si>
  <si>
    <t>H1 2023</t>
  </si>
  <si>
    <t xml:space="preserve">— </t>
  </si>
  <si>
    <t>$ millions</t>
  </si>
  <si>
    <t>For the six months 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</si>
</sst>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quot;-&quot;#0;#0;_(@_)"/>
    <numFmt numFmtId="165" formatCode="* #,##0;* \(#,##0\);* &quot;-&quot;;_(@_)"/>
    <numFmt numFmtId="166" formatCode="#0.0_)%;\(#0.0\)%;&quot;-&quot;_)\%;_(@_)"/>
    <numFmt numFmtId="167" formatCode="#0_)%;\(#0\)%;&quot;-&quot;_)\%;_(@_)"/>
    <numFmt numFmtId="168" formatCode="0.0"/>
    <numFmt numFmtId="169" formatCode="0.0%"/>
    <numFmt numFmtId="170" formatCode="#,##0.0"/>
    <numFmt numFmtId="171" formatCode="_-* #,##0_-;\-* #,##0_-;_-* &quot;-&quot;??_-;_-@_-"/>
    <numFmt numFmtId="172" formatCode="_(* #,##0_);_(* \(#,##0\);_(* &quot;-&quot;??_);_(@_)"/>
  </numFmts>
  <fonts count="145">
    <font>
      <sz val="11"/>
      <color theme="1"/>
      <name val="Calibri"/>
      <family val="2"/>
      <scheme val="minor"/>
    </font>
    <font>
      <sz val="11"/>
      <color theme="0"/>
      <name val="Calibri"/>
      <family val="2"/>
      <scheme val="minor"/>
    </font>
    <font>
      <sz val="9"/>
      <color theme="1"/>
      <name val="Arial"/>
      <family val="2"/>
    </font>
    <font>
      <b/>
      <sz val="9"/>
      <color theme="0"/>
      <name val="Arial"/>
      <family val="2"/>
    </font>
    <font>
      <b/>
      <sz val="11"/>
      <color theme="0"/>
      <name val="Calibri"/>
      <family val="2"/>
      <scheme val="minor"/>
    </font>
    <font>
      <sz val="10"/>
      <color theme="1"/>
      <name val="Calibri"/>
      <family val="2"/>
      <scheme val="minor"/>
    </font>
    <font>
      <b/>
      <sz val="10"/>
      <color rgb="FF4DABB9"/>
      <name val="Calibri"/>
      <family val="2"/>
      <scheme val="minor"/>
    </font>
    <font>
      <b/>
      <sz val="10"/>
      <color theme="1"/>
      <name val="Calibri"/>
      <family val="2"/>
      <scheme val="minor"/>
    </font>
    <font>
      <b/>
      <sz val="10"/>
      <color theme="0"/>
      <name val="Calibri"/>
      <family val="2"/>
      <scheme val="minor"/>
    </font>
    <font>
      <sz val="10"/>
      <color theme="0"/>
      <name val="Calibri"/>
      <family val="2"/>
      <scheme val="minor"/>
    </font>
    <font>
      <sz val="11"/>
      <name val="Calibri"/>
      <family val="2"/>
      <scheme val="minor"/>
    </font>
    <font>
      <sz val="10"/>
      <color rgb="FF000000"/>
      <name val="Calibri"/>
      <family val="2"/>
      <scheme val="minor"/>
    </font>
    <font>
      <b/>
      <sz val="10"/>
      <color rgb="FFFFFFFF"/>
      <name val="Calibri"/>
      <family val="2"/>
      <scheme val="minor"/>
    </font>
    <font>
      <b/>
      <i/>
      <sz val="10"/>
      <color rgb="FFFFFFFF"/>
      <name val="Calibri"/>
      <family val="2"/>
      <scheme val="minor"/>
    </font>
    <font>
      <b/>
      <sz val="10"/>
      <color rgb="FF000000"/>
      <name val="Calibri"/>
      <family val="2"/>
      <scheme val="minor"/>
    </font>
    <font>
      <i/>
      <sz val="9"/>
      <color theme="1"/>
      <name val="Calibri"/>
      <family val="2"/>
      <scheme val="minor"/>
    </font>
    <font>
      <sz val="11"/>
      <color theme="1"/>
      <name val="Calibri"/>
      <family val="2"/>
      <scheme val="minor"/>
    </font>
    <font>
      <sz val="10"/>
      <color theme="1"/>
      <name val="Times New Roman"/>
      <family val="2"/>
    </font>
    <font>
      <u/>
      <sz val="11"/>
      <color theme="10"/>
      <name val="Calibri"/>
      <family val="2"/>
      <scheme val="minor"/>
    </font>
    <font>
      <b/>
      <sz val="9.5"/>
      <color indexed="29"/>
      <name val="Arial"/>
      <family val="2"/>
    </font>
    <font>
      <sz val="10"/>
      <name val="Arial"/>
      <family val="2"/>
    </font>
    <font>
      <sz val="7"/>
      <name val="Arial Black"/>
      <family val="2"/>
    </font>
    <font>
      <sz val="7"/>
      <name val="Arial"/>
      <family val="2"/>
    </font>
    <font>
      <b/>
      <sz val="11"/>
      <color rgb="FFFFFFFF"/>
      <name val="Calibri"/>
      <family val="2"/>
      <scheme val="minor"/>
    </font>
    <font>
      <sz val="10"/>
      <name val="Calibri"/>
      <family val="2"/>
      <scheme val="minor"/>
    </font>
    <font>
      <sz val="6"/>
      <color theme="1"/>
      <name val="RT_Vickerman Light"/>
      <family val="2"/>
    </font>
    <font>
      <i/>
      <sz val="10"/>
      <color rgb="FF000000"/>
      <name val="Calibri"/>
      <family val="2"/>
      <scheme val="minor"/>
    </font>
    <font>
      <sz val="11"/>
      <color theme="1"/>
      <name val="Calibri"/>
    </font>
    <font>
      <sz val="8"/>
      <color rgb="FF000000"/>
      <name val="Calibri"/>
    </font>
    <font>
      <i/>
      <sz val="8"/>
      <color rgb="FF000000"/>
      <name val="Calibri"/>
    </font>
    <font>
      <sz val="8"/>
      <name val="Calibri"/>
    </font>
    <font>
      <b/>
      <sz val="11"/>
      <color theme="0"/>
      <name val="Arial"/>
    </font>
    <font>
      <sz val="11"/>
      <color theme="1"/>
      <name val="Arial"/>
    </font>
    <font>
      <sz val="11"/>
      <color theme="0"/>
      <name val="Arial"/>
    </font>
    <font>
      <sz val="18"/>
      <color rgb="FFEA0437"/>
      <name val="Arial"/>
    </font>
    <font>
      <sz val="9"/>
      <color rgb="FF000000"/>
      <name val="Arial"/>
    </font>
    <font>
      <sz val="8"/>
      <color rgb="FF000000"/>
      <name val="Arial"/>
    </font>
    <font>
      <i/>
      <sz val="8"/>
      <color rgb="FF000000"/>
      <name val="Arial"/>
    </font>
    <font>
      <b/>
      <i/>
      <sz val="8"/>
      <color rgb="FF000000"/>
      <name val="Arial"/>
    </font>
    <font>
      <i/>
      <sz val="10"/>
      <color theme="1"/>
      <name val="Calibri"/>
      <family val="2"/>
      <scheme val="minor"/>
    </font>
    <font>
      <b/>
      <sz val="7"/>
      <name val="Calibri"/>
    </font>
    <font>
      <sz val="10"/>
      <name val="Calibri"/>
    </font>
    <font>
      <b/>
      <sz val="11"/>
      <name val="Calibri"/>
    </font>
    <font>
      <sz val="11"/>
      <name val="Calibri"/>
    </font>
    <font>
      <sz val="7"/>
      <name val="Calibri"/>
    </font>
    <font>
      <vertAlign val="superscript"/>
      <sz val="10"/>
      <name val="Calibri"/>
    </font>
    <font>
      <b/>
      <sz val="10"/>
      <name val="Calibri"/>
    </font>
    <font>
      <b/>
      <sz val="11"/>
      <color theme="0"/>
      <name val="Calibri"/>
    </font>
    <font>
      <b/>
      <sz val="9"/>
      <color theme="0"/>
      <name val="Calibri"/>
    </font>
    <font>
      <b/>
      <i/>
      <sz val="8"/>
      <color theme="0"/>
      <name val="Calibri"/>
    </font>
    <font>
      <sz val="11"/>
      <color theme="0"/>
      <name val="Calibri"/>
    </font>
    <font>
      <sz val="10"/>
      <color rgb="FFFFFFFF"/>
      <name val="Calibri"/>
    </font>
    <font>
      <b/>
      <sz val="11"/>
      <color rgb="FFFFFFFF"/>
      <name val="Calibri"/>
    </font>
    <font>
      <b/>
      <sz val="10"/>
      <color rgb="FFFFFFFF"/>
      <name val="Calibri"/>
    </font>
    <font>
      <sz val="10"/>
      <color rgb="FF000000"/>
      <name val="Calibri"/>
    </font>
    <font>
      <i/>
      <sz val="8"/>
      <name val="Calibri"/>
    </font>
    <font>
      <i/>
      <sz val="9"/>
      <name val="Calibri"/>
    </font>
    <font>
      <i/>
      <sz val="8"/>
      <color theme="1"/>
      <name val="Calibri"/>
    </font>
    <font>
      <b/>
      <sz val="10"/>
      <color rgb="FF00386D"/>
      <name val="Calibri"/>
    </font>
    <font>
      <sz val="10"/>
      <color rgb="FF00386D"/>
      <name val="Calibri"/>
    </font>
    <font>
      <i/>
      <sz val="10"/>
      <name val="Calibri"/>
    </font>
    <font>
      <sz val="6"/>
      <color rgb="FF000000"/>
      <name val="Calibri"/>
    </font>
    <font>
      <sz val="6"/>
      <name val="Calibri"/>
    </font>
    <font>
      <i/>
      <sz val="9"/>
      <color rgb="FFFF0000"/>
      <name val="Calibri"/>
    </font>
    <font>
      <sz val="8"/>
      <color theme="1"/>
      <name val="Calibri"/>
    </font>
    <font>
      <sz val="10"/>
      <color theme="0"/>
      <name val="Calibri"/>
    </font>
    <font>
      <b/>
      <sz val="10"/>
      <color theme="0"/>
      <name val="Calibri"/>
    </font>
    <font>
      <sz val="10"/>
      <color theme="1"/>
      <name val="Calibri"/>
    </font>
    <font>
      <u/>
      <sz val="11"/>
      <color theme="10"/>
      <name val="Calibri"/>
    </font>
    <font>
      <i/>
      <sz val="7"/>
      <name val="Calibri"/>
    </font>
    <font>
      <sz val="6"/>
      <color theme="1"/>
      <name val="Calibri"/>
    </font>
    <font>
      <sz val="8"/>
      <color theme="1"/>
      <name val="Calibri"/>
      <family val="2"/>
      <scheme val="minor"/>
    </font>
    <font>
      <b/>
      <sz val="10"/>
      <color rgb="FF59000C"/>
      <name val="Calibri"/>
      <family val="2"/>
      <scheme val="minor"/>
    </font>
    <font>
      <sz val="11"/>
      <color rgb="FFFF0000"/>
      <name val="Calibri"/>
      <family val="2"/>
      <scheme val="minor"/>
    </font>
    <font>
      <vertAlign val="superscript"/>
      <sz val="10"/>
      <color rgb="FF000000"/>
      <name val="Calibri"/>
      <family val="2"/>
      <scheme val="minor"/>
    </font>
    <font>
      <vertAlign val="subscript"/>
      <sz val="10"/>
      <color rgb="FF000000"/>
      <name val="Calibri"/>
      <family val="2"/>
      <scheme val="minor"/>
    </font>
    <font>
      <b/>
      <vertAlign val="superscript"/>
      <sz val="10"/>
      <color rgb="FF4DABB9"/>
      <name val="Calibri"/>
      <family val="2"/>
      <scheme val="minor"/>
    </font>
    <font>
      <sz val="11"/>
      <color theme="1"/>
      <name val="RT_Vickerman"/>
    </font>
    <font>
      <vertAlign val="subscript"/>
      <sz val="11"/>
      <color theme="1"/>
      <name val="RT_Vickerman"/>
    </font>
    <font>
      <b/>
      <sz val="11"/>
      <color theme="1"/>
      <name val="RT_Vickerman"/>
    </font>
    <font>
      <vertAlign val="superscript"/>
      <sz val="11"/>
      <color theme="1"/>
      <name val="RT_Vickerman"/>
    </font>
    <font>
      <b/>
      <vertAlign val="subscript"/>
      <sz val="11"/>
      <color theme="1"/>
      <name val="RT_Vickerman"/>
    </font>
    <font>
      <b/>
      <vertAlign val="superscript"/>
      <sz val="11"/>
      <color theme="1"/>
      <name val="RT_Vickerman"/>
    </font>
    <font>
      <sz val="11"/>
      <color theme="0"/>
      <name val="RT_Vickerman"/>
      <family val="2"/>
    </font>
    <font>
      <b/>
      <sz val="17.5"/>
      <color theme="0"/>
      <name val="RT_Vickerman"/>
      <family val="2"/>
    </font>
    <font>
      <b/>
      <sz val="11"/>
      <color theme="1"/>
      <name val="Calibri"/>
      <family val="1"/>
      <scheme val="minor"/>
    </font>
    <font>
      <sz val="11"/>
      <name val="RT_Vickerman"/>
    </font>
    <font>
      <b/>
      <sz val="11"/>
      <name val="RT_Vickerman"/>
    </font>
    <font>
      <vertAlign val="superscript"/>
      <sz val="11"/>
      <name val="RT_Vickerman"/>
    </font>
    <font>
      <sz val="11"/>
      <color theme="1"/>
      <name val="Calibri"/>
      <family val="1"/>
      <scheme val="minor"/>
    </font>
    <font>
      <sz val="11"/>
      <color theme="1"/>
      <name val="RT_Vickerman"/>
      <family val="1"/>
    </font>
    <font>
      <sz val="8"/>
      <color theme="1"/>
      <name val="RT_Vickerman"/>
    </font>
    <font>
      <b/>
      <sz val="10"/>
      <color theme="1"/>
      <name val="RT_Vickerman"/>
    </font>
    <font>
      <sz val="10"/>
      <color theme="1"/>
      <name val="RT_Vickerman"/>
    </font>
    <font>
      <vertAlign val="superscript"/>
      <sz val="10"/>
      <color theme="1"/>
      <name val="RT_Vickerman"/>
    </font>
    <font>
      <b/>
      <vertAlign val="superscript"/>
      <sz val="10"/>
      <color theme="1"/>
      <name val="RT_Vickerman"/>
    </font>
    <font>
      <sz val="8"/>
      <name val="Calibri"/>
      <family val="2"/>
      <scheme val="minor"/>
    </font>
    <font>
      <sz val="8"/>
      <color rgb="FF000000"/>
      <name val="RT_Vickerman"/>
      <family val="2"/>
    </font>
    <font>
      <i/>
      <sz val="7"/>
      <name val="RT_Vickerman"/>
      <family val="2"/>
    </font>
    <font>
      <b/>
      <sz val="7"/>
      <color rgb="FFFFC000"/>
      <name val="RT_Vickerman"/>
      <family val="2"/>
    </font>
    <font>
      <sz val="7"/>
      <name val="RT_Vickerman"/>
      <family val="2"/>
    </font>
    <font>
      <vertAlign val="superscript"/>
      <sz val="7"/>
      <name val="RT_Vickerman"/>
      <family val="2"/>
    </font>
    <font>
      <sz val="6"/>
      <name val="RT_Vickerman"/>
      <family val="2"/>
    </font>
    <font>
      <b/>
      <sz val="7"/>
      <name val="RT_Vickerman"/>
      <family val="2"/>
    </font>
    <font>
      <sz val="7"/>
      <color rgb="FFFFFFFF"/>
      <name val="RT_Vickerman"/>
      <family val="2"/>
    </font>
    <font>
      <sz val="10"/>
      <name val="Arial"/>
    </font>
    <font>
      <i/>
      <sz val="7"/>
      <name val="Arial"/>
    </font>
    <font>
      <b/>
      <sz val="7"/>
      <name val="Arial"/>
    </font>
    <font>
      <sz val="7"/>
      <name val="Arial"/>
    </font>
    <font>
      <sz val="7"/>
      <color theme="0"/>
      <name val="Arial"/>
      <family val="2"/>
    </font>
    <font>
      <b/>
      <sz val="7"/>
      <color theme="0"/>
      <name val="Arial"/>
      <family val="2"/>
    </font>
    <font>
      <i/>
      <sz val="7"/>
      <color theme="0"/>
      <name val="Arial"/>
      <family val="2"/>
    </font>
    <font>
      <sz val="6"/>
      <name val="Arial"/>
    </font>
    <font>
      <sz val="10"/>
      <color theme="0"/>
      <name val="Arial"/>
      <family val="2"/>
    </font>
    <font>
      <sz val="7"/>
      <color rgb="FFFFFFFF"/>
      <name val="Arial"/>
    </font>
    <font>
      <i/>
      <sz val="7"/>
      <color rgb="FFFF0000"/>
      <name val="Arial"/>
    </font>
    <font>
      <b/>
      <sz val="7"/>
      <color rgb="FFFFFFFF"/>
      <name val="Arial"/>
    </font>
    <font>
      <u/>
      <sz val="11"/>
      <color rgb="FF92998E"/>
      <name val="Arial"/>
    </font>
    <font>
      <sz val="10"/>
      <color rgb="FF00386D"/>
      <name val="Arial"/>
    </font>
    <font>
      <b/>
      <sz val="9"/>
      <color rgb="FF00386D"/>
      <name val="Arial"/>
    </font>
    <font>
      <b/>
      <sz val="9"/>
      <color theme="0"/>
      <name val="Arial"/>
    </font>
    <font>
      <sz val="10"/>
      <color rgb="FF000000"/>
      <name val="Calibri"/>
      <family val="2"/>
    </font>
    <font>
      <sz val="10"/>
      <color rgb="FFFF0000"/>
      <name val="Calibri"/>
      <family val="2"/>
      <scheme val="minor"/>
    </font>
    <font>
      <b/>
      <sz val="10"/>
      <name val="Calibri"/>
      <family val="2"/>
      <scheme val="minor"/>
    </font>
    <font>
      <b/>
      <sz val="8"/>
      <color theme="1"/>
      <name val="Arial"/>
      <family val="2"/>
    </font>
    <font>
      <b/>
      <sz val="11"/>
      <color theme="1"/>
      <name val="Calibri"/>
      <family val="2"/>
      <scheme val="minor"/>
    </font>
    <font>
      <sz val="12"/>
      <color theme="1"/>
      <name val="Times New Roman"/>
      <family val="1"/>
    </font>
    <font>
      <sz val="8"/>
      <color rgb="FF000000"/>
      <name val="Arial"/>
      <family val="2"/>
    </font>
    <font>
      <b/>
      <sz val="8"/>
      <color rgb="FF000000"/>
      <name val="Arial"/>
      <family val="2"/>
    </font>
    <font>
      <b/>
      <sz val="9"/>
      <color rgb="FF000000"/>
      <name val="Arial"/>
      <family val="2"/>
    </font>
    <font>
      <i/>
      <sz val="8"/>
      <color rgb="FF000000"/>
      <name val="Arial"/>
      <family val="2"/>
    </font>
    <font>
      <i/>
      <sz val="8"/>
      <color theme="1"/>
      <name val="Arial"/>
      <family val="2"/>
    </font>
    <font>
      <b/>
      <i/>
      <sz val="8"/>
      <color theme="0"/>
      <name val="Calibri"/>
      <family val="2"/>
    </font>
    <font>
      <b/>
      <sz val="7"/>
      <color theme="1"/>
      <name val="Arial"/>
      <family val="2"/>
    </font>
    <font>
      <b/>
      <vertAlign val="superscript"/>
      <sz val="10"/>
      <name val="Calibri"/>
      <family val="2"/>
    </font>
    <font>
      <b/>
      <sz val="10"/>
      <name val="Calibri"/>
      <family val="2"/>
    </font>
    <font>
      <i/>
      <sz val="9"/>
      <name val="Calibri"/>
      <family val="2"/>
    </font>
    <font>
      <sz val="6"/>
      <color theme="1"/>
      <name val="Arial"/>
      <family val="2"/>
    </font>
    <font>
      <i/>
      <sz val="8"/>
      <name val="Calibri"/>
      <family val="2"/>
    </font>
    <font>
      <b/>
      <sz val="6"/>
      <color theme="1"/>
      <name val="Arial"/>
      <family val="2"/>
    </font>
    <font>
      <b/>
      <i/>
      <sz val="8"/>
      <color theme="1"/>
      <name val="Arial"/>
      <family val="2"/>
    </font>
    <font>
      <sz val="7"/>
      <color theme="1"/>
      <name val="Arial"/>
      <family val="2"/>
    </font>
    <font>
      <b/>
      <sz val="10"/>
      <color theme="2"/>
      <name val="Arial"/>
      <family val="2"/>
    </font>
    <font>
      <b/>
      <sz val="10"/>
      <color theme="0"/>
      <name val="Calibri"/>
      <family val="2"/>
    </font>
    <font>
      <b/>
      <i/>
      <sz val="8"/>
      <color theme="0"/>
      <name val="Arial"/>
      <family val="2"/>
    </font>
  </fonts>
  <fills count="19">
    <fill>
      <patternFill patternType="none"/>
    </fill>
    <fill>
      <patternFill patternType="gray125"/>
    </fill>
    <fill>
      <patternFill patternType="solid">
        <fgColor rgb="FF002060"/>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BDBDB"/>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2F2F2"/>
        <bgColor rgb="FF000000"/>
      </patternFill>
    </fill>
    <fill>
      <patternFill patternType="solid">
        <fgColor rgb="FF002060"/>
        <bgColor rgb="FF000000"/>
      </patternFill>
    </fill>
    <fill>
      <patternFill patternType="solid">
        <fgColor rgb="FFF2F2F2"/>
        <bgColor indexed="64"/>
      </patternFill>
    </fill>
    <fill>
      <patternFill patternType="solid">
        <fgColor rgb="FFE7E6E6"/>
        <bgColor indexed="64"/>
      </patternFill>
    </fill>
    <fill>
      <patternFill patternType="solid">
        <fgColor rgb="FFE1E1E1"/>
        <bgColor indexed="64"/>
      </patternFill>
    </fill>
    <fill>
      <patternFill patternType="solid">
        <fgColor theme="1" tint="0.89996032593768116"/>
        <bgColor indexed="64"/>
      </patternFill>
    </fill>
    <fill>
      <patternFill patternType="solid">
        <fgColor theme="2"/>
        <bgColor indexed="64"/>
      </patternFill>
    </fill>
    <fill>
      <patternFill patternType="solid">
        <fgColor theme="4" tint="0.79998168889431442"/>
        <bgColor rgb="FF000000"/>
      </patternFill>
    </fill>
    <fill>
      <patternFill patternType="solid">
        <fgColor theme="4" tint="0.79998168889431442"/>
        <bgColor indexed="64"/>
      </patternFill>
    </fill>
    <fill>
      <patternFill patternType="solid">
        <fgColor theme="7"/>
        <bgColor indexed="64"/>
      </patternFill>
    </fill>
  </fills>
  <borders count="44">
    <border>
      <left/>
      <right/>
      <top/>
      <bottom/>
      <diagonal/>
    </border>
    <border>
      <left/>
      <right/>
      <top/>
      <bottom style="thin">
        <color indexed="64"/>
      </bottom>
      <diagonal/>
    </border>
    <border>
      <left/>
      <right/>
      <top style="thin">
        <color indexed="64"/>
      </top>
      <bottom style="thin">
        <color indexed="64"/>
      </bottom>
      <diagonal/>
    </border>
    <border>
      <left/>
      <right style="thin">
        <color rgb="FF000000"/>
      </right>
      <top/>
      <bottom/>
      <diagonal/>
    </border>
    <border>
      <left style="thin">
        <color rgb="FF000000"/>
      </left>
      <right/>
      <top/>
      <bottom/>
      <diagonal/>
    </border>
    <border>
      <left/>
      <right style="thin">
        <color rgb="FF000000"/>
      </right>
      <top/>
      <bottom style="thin">
        <color rgb="FF000000"/>
      </bottom>
      <diagonal/>
    </border>
    <border>
      <left/>
      <right/>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double">
        <color rgb="FF000000"/>
      </top>
      <bottom/>
      <diagonal/>
    </border>
    <border>
      <left/>
      <right/>
      <top style="double">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indexed="64"/>
      </top>
      <bottom/>
      <diagonal/>
    </border>
    <border>
      <left/>
      <right/>
      <top/>
      <bottom style="hair">
        <color auto="1"/>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style="thin">
        <color indexed="64"/>
      </top>
      <bottom style="medium">
        <color indexed="64"/>
      </bottom>
      <diagonal/>
    </border>
    <border>
      <left/>
      <right/>
      <top style="medium">
        <color auto="1"/>
      </top>
      <bottom/>
      <diagonal/>
    </border>
    <border>
      <left style="hair">
        <color theme="0"/>
      </left>
      <right/>
      <top/>
      <bottom style="thin">
        <color theme="0"/>
      </bottom>
      <diagonal/>
    </border>
    <border>
      <left/>
      <right/>
      <top/>
      <bottom style="medium">
        <color auto="1"/>
      </bottom>
      <diagonal/>
    </border>
    <border>
      <left/>
      <right/>
      <top style="thin">
        <color indexed="64"/>
      </top>
      <bottom style="hair">
        <color auto="1"/>
      </bottom>
      <diagonal/>
    </border>
    <border>
      <left/>
      <right/>
      <top style="medium">
        <color rgb="FF000000"/>
      </top>
      <bottom style="thin">
        <color auto="1"/>
      </bottom>
      <diagonal/>
    </border>
    <border>
      <left/>
      <right/>
      <top style="medium">
        <color indexed="64"/>
      </top>
      <bottom style="thin">
        <color indexed="64"/>
      </bottom>
      <diagonal/>
    </border>
    <border>
      <left/>
      <right/>
      <top style="medium">
        <color rgb="FFE1E1E1"/>
      </top>
      <bottom style="medium">
        <color rgb="FFE1E1E1"/>
      </bottom>
      <diagonal/>
    </border>
    <border>
      <left/>
      <right/>
      <top/>
      <bottom style="medium">
        <color rgb="FFE1E1E1"/>
      </bottom>
      <diagonal/>
    </border>
    <border>
      <left/>
      <right/>
      <top style="medium">
        <color rgb="FFE7E6E6"/>
      </top>
      <bottom style="medium">
        <color rgb="FFE7E6E6"/>
      </bottom>
      <diagonal/>
    </border>
    <border>
      <left/>
      <right/>
      <top/>
      <bottom style="medium">
        <color rgb="FFE7E6E6"/>
      </bottom>
      <diagonal/>
    </border>
    <border>
      <left/>
      <right/>
      <top style="medium">
        <color rgb="FFD9D9D9"/>
      </top>
      <bottom style="medium">
        <color rgb="FFE1E1E1"/>
      </bottom>
      <diagonal/>
    </border>
    <border>
      <left/>
      <right/>
      <top style="medium">
        <color rgb="FFD9D9D9"/>
      </top>
      <bottom style="medium">
        <color rgb="FFD9D9D9"/>
      </bottom>
      <diagonal/>
    </border>
    <border>
      <left/>
      <right/>
      <top/>
      <bottom style="medium">
        <color rgb="FFD9D9D9"/>
      </bottom>
      <diagonal/>
    </border>
    <border>
      <left/>
      <right/>
      <top style="medium">
        <color rgb="FFE7E6E6"/>
      </top>
      <bottom/>
      <diagonal/>
    </border>
    <border>
      <left/>
      <right style="thin">
        <color indexed="64"/>
      </right>
      <top style="thin">
        <color rgb="FF000000"/>
      </top>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bottom style="hair">
        <color theme="1"/>
      </bottom>
      <diagonal/>
    </border>
    <border>
      <left/>
      <right/>
      <top style="thin">
        <color theme="1"/>
      </top>
      <bottom style="medium">
        <color theme="1"/>
      </bottom>
      <diagonal/>
    </border>
    <border>
      <left/>
      <right/>
      <top style="hair">
        <color theme="1"/>
      </top>
      <bottom style="medium">
        <color theme="1"/>
      </bottom>
      <diagonal/>
    </border>
    <border>
      <left/>
      <right/>
      <top/>
      <bottom style="medium">
        <color theme="1"/>
      </bottom>
      <diagonal/>
    </border>
  </borders>
  <cellStyleXfs count="33">
    <xf numFmtId="0" fontId="0" fillId="0" borderId="0"/>
    <xf numFmtId="0" fontId="2" fillId="0" borderId="0"/>
    <xf numFmtId="9" fontId="16" fillId="0" borderId="0" applyFont="0" applyFill="0" applyBorder="0" applyAlignment="0" applyProtection="0"/>
    <xf numFmtId="0" fontId="17" fillId="0" borderId="0"/>
    <xf numFmtId="43" fontId="16" fillId="0" borderId="0" applyFont="0" applyFill="0" applyBorder="0" applyAlignment="0" applyProtection="0"/>
    <xf numFmtId="0" fontId="18" fillId="0" borderId="0" applyNumberFormat="0" applyFill="0" applyBorder="0" applyAlignment="0" applyProtection="0"/>
    <xf numFmtId="0" fontId="19" fillId="0" borderId="0"/>
    <xf numFmtId="0" fontId="20" fillId="0" borderId="0" applyProtection="0"/>
    <xf numFmtId="0" fontId="21" fillId="0" borderId="1"/>
    <xf numFmtId="0" fontId="21" fillId="0" borderId="1">
      <alignment horizontal="right"/>
    </xf>
    <xf numFmtId="0" fontId="21" fillId="0" borderId="0"/>
    <xf numFmtId="0" fontId="22" fillId="0" borderId="0"/>
    <xf numFmtId="0" fontId="25" fillId="0" borderId="0" applyNumberFormat="0" applyFill="0" applyBorder="0" applyProtection="0"/>
    <xf numFmtId="0" fontId="133" fillId="14" borderId="40" applyNumberFormat="0" applyProtection="0">
      <alignment horizontal="right" vertical="center" wrapText="1"/>
    </xf>
    <xf numFmtId="0" fontId="133" fillId="0" borderId="40" applyNumberFormat="0" applyFill="0">
      <alignment horizontal="right" vertical="center" wrapText="1"/>
    </xf>
    <xf numFmtId="0" fontId="133" fillId="0" borderId="41" applyNumberFormat="0" applyFill="0">
      <alignment horizontal="right" vertical="center" wrapText="1"/>
    </xf>
    <xf numFmtId="0" fontId="3" fillId="15" borderId="0" applyNumberFormat="0" applyProtection="0"/>
    <xf numFmtId="0" fontId="110" fillId="15" borderId="0" applyNumberFormat="0" applyProtection="0">
      <alignment horizontal="right" wrapText="1"/>
    </xf>
    <xf numFmtId="0" fontId="109" fillId="15" borderId="0" applyNumberFormat="0" applyProtection="0">
      <alignment horizontal="right" wrapText="1"/>
    </xf>
    <xf numFmtId="0" fontId="141" fillId="0" borderId="17" applyNumberFormat="0" applyFill="0" applyProtection="0">
      <alignment horizontal="left" vertical="center" wrapText="1"/>
    </xf>
    <xf numFmtId="0" fontId="141" fillId="0" borderId="40" applyNumberFormat="0" applyFill="0">
      <alignment horizontal="left" vertical="top" wrapText="1"/>
    </xf>
    <xf numFmtId="0" fontId="141" fillId="0" borderId="40" applyNumberFormat="0" applyFill="0">
      <alignment horizontal="right" vertical="center" wrapText="1"/>
    </xf>
    <xf numFmtId="0" fontId="141" fillId="14" borderId="40" applyNumberFormat="0" applyProtection="0">
      <alignment horizontal="right" vertical="center" wrapText="1"/>
    </xf>
    <xf numFmtId="0" fontId="141" fillId="0" borderId="42" applyFill="0">
      <alignment horizontal="left" vertical="center" wrapText="1"/>
    </xf>
    <xf numFmtId="0" fontId="141" fillId="0" borderId="42" applyNumberFormat="0" applyFill="0">
      <alignment horizontal="left" vertical="top" wrapText="1"/>
    </xf>
    <xf numFmtId="0" fontId="133" fillId="14" borderId="43" applyNumberFormat="0">
      <alignment horizontal="right" vertical="center" wrapText="1"/>
    </xf>
    <xf numFmtId="0" fontId="141" fillId="0" borderId="43" applyNumberFormat="0" applyFill="0">
      <alignment horizontal="right" vertical="center" wrapText="1"/>
    </xf>
    <xf numFmtId="0" fontId="142" fillId="6" borderId="0" applyNumberFormat="0" applyAlignment="0" applyProtection="0"/>
    <xf numFmtId="0" fontId="142" fillId="6" borderId="0" applyProtection="0">
      <alignment horizontal="center" vertical="center"/>
    </xf>
    <xf numFmtId="0" fontId="133" fillId="0" borderId="43" applyNumberFormat="0" applyFill="0">
      <alignment horizontal="right" vertical="center" wrapText="1"/>
    </xf>
    <xf numFmtId="0" fontId="133" fillId="0" borderId="41" applyFill="0">
      <alignment horizontal="left" vertical="center" wrapText="1"/>
    </xf>
    <xf numFmtId="0" fontId="133" fillId="14" borderId="41">
      <alignment horizontal="right" vertical="center" wrapText="1"/>
    </xf>
    <xf numFmtId="0" fontId="133" fillId="18" borderId="43" applyNumberFormat="0">
      <alignment horizontal="right" vertical="center" wrapText="1"/>
    </xf>
  </cellStyleXfs>
  <cellXfs count="724">
    <xf numFmtId="0" fontId="0" fillId="0" borderId="0" xfId="0"/>
    <xf numFmtId="0" fontId="1" fillId="2" borderId="0" xfId="0" applyFont="1" applyFill="1"/>
    <xf numFmtId="0" fontId="5" fillId="0" borderId="0" xfId="0" applyFont="1"/>
    <xf numFmtId="0" fontId="7" fillId="0" borderId="0" xfId="0" applyFont="1"/>
    <xf numFmtId="0" fontId="5" fillId="0" borderId="0" xfId="0" applyFont="1" applyAlignment="1">
      <alignment vertical="top"/>
    </xf>
    <xf numFmtId="0" fontId="5" fillId="0" borderId="2" xfId="0" applyFont="1" applyBorder="1" applyAlignment="1">
      <alignment vertical="top" wrapText="1"/>
    </xf>
    <xf numFmtId="0" fontId="5" fillId="0" borderId="2" xfId="0" applyFont="1" applyBorder="1" applyAlignment="1">
      <alignment vertical="top"/>
    </xf>
    <xf numFmtId="0" fontId="4" fillId="2" borderId="0" xfId="0" applyFont="1" applyFill="1"/>
    <xf numFmtId="0" fontId="11" fillId="4" borderId="0" xfId="0" applyFont="1" applyFill="1" applyAlignment="1">
      <alignment wrapText="1"/>
    </xf>
    <xf numFmtId="0" fontId="12" fillId="4" borderId="0" xfId="0" applyFont="1" applyFill="1" applyAlignment="1">
      <alignment vertical="top" wrapText="1"/>
    </xf>
    <xf numFmtId="166" fontId="11" fillId="4" borderId="0" xfId="0" applyNumberFormat="1" applyFont="1" applyFill="1" applyAlignment="1">
      <alignment wrapText="1"/>
    </xf>
    <xf numFmtId="165" fontId="11" fillId="4" borderId="0" xfId="0" applyNumberFormat="1" applyFont="1" applyFill="1" applyAlignment="1">
      <alignment wrapText="1"/>
    </xf>
    <xf numFmtId="167" fontId="11" fillId="4" borderId="0" xfId="0" applyNumberFormat="1" applyFont="1" applyFill="1" applyAlignment="1">
      <alignment wrapText="1"/>
    </xf>
    <xf numFmtId="0" fontId="11" fillId="4" borderId="0" xfId="0" applyFont="1" applyFill="1" applyAlignment="1">
      <alignment vertical="top" wrapText="1"/>
    </xf>
    <xf numFmtId="166" fontId="11" fillId="4" borderId="0" xfId="0" applyNumberFormat="1" applyFont="1" applyFill="1" applyAlignment="1">
      <alignment vertical="top" wrapText="1"/>
    </xf>
    <xf numFmtId="0" fontId="14" fillId="0" borderId="3" xfId="0" applyFont="1" applyBorder="1" applyAlignment="1">
      <alignment wrapText="1"/>
    </xf>
    <xf numFmtId="0" fontId="11" fillId="4" borderId="4" xfId="0" applyFont="1" applyFill="1" applyBorder="1" applyAlignment="1">
      <alignment wrapText="1"/>
    </xf>
    <xf numFmtId="0" fontId="11" fillId="4" borderId="3" xfId="0" applyFont="1" applyFill="1" applyBorder="1" applyAlignment="1">
      <alignment wrapText="1"/>
    </xf>
    <xf numFmtId="0" fontId="14" fillId="4" borderId="3" xfId="0" applyFont="1" applyFill="1" applyBorder="1" applyAlignment="1">
      <alignment wrapText="1"/>
    </xf>
    <xf numFmtId="0" fontId="11" fillId="4" borderId="5" xfId="0" applyFont="1" applyFill="1" applyBorder="1" applyAlignment="1">
      <alignment wrapText="1"/>
    </xf>
    <xf numFmtId="0" fontId="14" fillId="4" borderId="7" xfId="0" applyFont="1" applyFill="1" applyBorder="1" applyAlignment="1">
      <alignment wrapText="1"/>
    </xf>
    <xf numFmtId="0" fontId="11" fillId="4" borderId="10" xfId="0" applyFont="1" applyFill="1" applyBorder="1" applyAlignment="1">
      <alignment wrapText="1"/>
    </xf>
    <xf numFmtId="0" fontId="11" fillId="4" borderId="12" xfId="0" applyFont="1" applyFill="1" applyBorder="1" applyAlignment="1">
      <alignment wrapText="1"/>
    </xf>
    <xf numFmtId="0" fontId="11" fillId="0" borderId="0" xfId="0" applyFont="1" applyAlignment="1">
      <alignment wrapText="1"/>
    </xf>
    <xf numFmtId="0" fontId="11" fillId="4" borderId="14" xfId="0" applyFont="1" applyFill="1" applyBorder="1" applyAlignment="1">
      <alignment wrapText="1"/>
    </xf>
    <xf numFmtId="0" fontId="14" fillId="4" borderId="5" xfId="0" applyFont="1" applyFill="1" applyBorder="1" applyAlignment="1">
      <alignment wrapText="1"/>
    </xf>
    <xf numFmtId="0" fontId="14" fillId="4" borderId="11" xfId="0" applyFont="1" applyFill="1" applyBorder="1" applyAlignment="1">
      <alignment wrapText="1"/>
    </xf>
    <xf numFmtId="0" fontId="5" fillId="0" borderId="0" xfId="0" applyFont="1" applyAlignment="1">
      <alignment horizontal="right"/>
    </xf>
    <xf numFmtId="0" fontId="5" fillId="3" borderId="0" xfId="0" applyFont="1" applyFill="1"/>
    <xf numFmtId="0" fontId="7" fillId="0" borderId="0" xfId="0" applyFont="1" applyAlignment="1">
      <alignment horizontal="right"/>
    </xf>
    <xf numFmtId="164" fontId="12" fillId="2" borderId="0" xfId="0" applyNumberFormat="1" applyFont="1" applyFill="1" applyAlignment="1">
      <alignment wrapText="1"/>
    </xf>
    <xf numFmtId="0" fontId="4" fillId="2" borderId="0" xfId="0" applyFont="1" applyFill="1" applyAlignment="1">
      <alignment horizontal="left" vertical="top"/>
    </xf>
    <xf numFmtId="0" fontId="15" fillId="0" borderId="0" xfId="0" applyFont="1"/>
    <xf numFmtId="0" fontId="10" fillId="0" borderId="0" xfId="0" applyFont="1"/>
    <xf numFmtId="0" fontId="11" fillId="0" borderId="4" xfId="0" applyFont="1" applyBorder="1" applyAlignment="1">
      <alignment wrapText="1"/>
    </xf>
    <xf numFmtId="168" fontId="5" fillId="0" borderId="0" xfId="0" applyNumberFormat="1" applyFont="1" applyAlignment="1">
      <alignment horizontal="right"/>
    </xf>
    <xf numFmtId="0" fontId="7" fillId="0" borderId="0" xfId="0" applyFont="1" applyAlignment="1">
      <alignment horizontal="right" wrapText="1"/>
    </xf>
    <xf numFmtId="0" fontId="26" fillId="4" borderId="0" xfId="0" applyFont="1" applyFill="1" applyAlignment="1">
      <alignment wrapText="1"/>
    </xf>
    <xf numFmtId="0" fontId="5" fillId="4" borderId="0" xfId="0" applyFont="1" applyFill="1" applyAlignment="1">
      <alignment horizontal="right"/>
    </xf>
    <xf numFmtId="0" fontId="11" fillId="4" borderId="0" xfId="0" applyFont="1" applyFill="1" applyAlignment="1">
      <alignment horizontal="center" vertical="center" wrapText="1"/>
    </xf>
    <xf numFmtId="172" fontId="14" fillId="4" borderId="0" xfId="0" applyNumberFormat="1" applyFont="1" applyFill="1" applyAlignment="1">
      <alignment horizontal="center" vertical="center" wrapText="1"/>
    </xf>
    <xf numFmtId="164" fontId="14" fillId="4" borderId="0" xfId="0" applyNumberFormat="1" applyFont="1" applyFill="1" applyAlignment="1">
      <alignment horizontal="center" vertical="center" wrapText="1"/>
    </xf>
    <xf numFmtId="164" fontId="14"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2" fontId="11" fillId="4" borderId="0" xfId="0" applyNumberFormat="1" applyFont="1" applyFill="1" applyAlignment="1">
      <alignment horizontal="center" vertical="center" wrapText="1"/>
    </xf>
    <xf numFmtId="165" fontId="11" fillId="4" borderId="0" xfId="0" applyNumberFormat="1" applyFont="1" applyFill="1" applyAlignment="1">
      <alignment horizontal="center" vertical="center" wrapText="1"/>
    </xf>
    <xf numFmtId="165" fontId="11" fillId="4" borderId="3" xfId="0" applyNumberFormat="1" applyFont="1" applyFill="1" applyBorder="1" applyAlignment="1">
      <alignment horizontal="center" vertical="center" wrapText="1"/>
    </xf>
    <xf numFmtId="165" fontId="11"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165" fontId="14" fillId="4" borderId="9" xfId="0" applyNumberFormat="1" applyFont="1" applyFill="1" applyBorder="1" applyAlignment="1">
      <alignment horizontal="center" vertical="center" wrapText="1"/>
    </xf>
    <xf numFmtId="165" fontId="14" fillId="4" borderId="7" xfId="0" applyNumberFormat="1"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0" xfId="0" applyFont="1" applyFill="1" applyBorder="1" applyAlignment="1">
      <alignment horizontal="center" vertical="center" wrapText="1"/>
    </xf>
    <xf numFmtId="165" fontId="11" fillId="4" borderId="5" xfId="0" applyNumberFormat="1" applyFont="1" applyFill="1" applyBorder="1" applyAlignment="1">
      <alignment horizontal="center" vertical="center" wrapText="1"/>
    </xf>
    <xf numFmtId="165" fontId="11" fillId="4" borderId="13" xfId="0" applyNumberFormat="1" applyFont="1" applyFill="1" applyBorder="1" applyAlignment="1">
      <alignment horizontal="center" vertical="center" wrapText="1"/>
    </xf>
    <xf numFmtId="165" fontId="11" fillId="4" borderId="12" xfId="0" applyNumberFormat="1"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2" xfId="0" applyFont="1" applyFill="1" applyBorder="1" applyAlignment="1">
      <alignment horizontal="center" vertical="center" wrapText="1"/>
    </xf>
    <xf numFmtId="165" fontId="11" fillId="4" borderId="15" xfId="0" applyNumberFormat="1" applyFont="1" applyFill="1" applyBorder="1" applyAlignment="1">
      <alignment horizontal="center" vertical="center" wrapText="1"/>
    </xf>
    <xf numFmtId="165" fontId="11" fillId="4" borderId="14" xfId="0" applyNumberFormat="1"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5" fillId="4" borderId="0" xfId="0" applyFont="1" applyFill="1" applyAlignment="1">
      <alignment horizontal="center" vertical="center"/>
    </xf>
    <xf numFmtId="0" fontId="5" fillId="0" borderId="0" xfId="0" applyFont="1" applyAlignment="1">
      <alignment horizontal="center" vertical="center"/>
    </xf>
    <xf numFmtId="0" fontId="11" fillId="7" borderId="0" xfId="0" applyFont="1" applyFill="1" applyAlignment="1">
      <alignment horizontal="center" vertical="center" wrapText="1"/>
    </xf>
    <xf numFmtId="0" fontId="11" fillId="7" borderId="3"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4" fillId="7" borderId="8"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0" xfId="0" applyFont="1" applyFill="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7" borderId="13"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4" fillId="0" borderId="9" xfId="0" applyFont="1" applyBorder="1" applyAlignment="1">
      <alignment horizontal="center" vertical="center" wrapText="1"/>
    </xf>
    <xf numFmtId="171" fontId="14" fillId="0" borderId="9" xfId="4" applyNumberFormat="1"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172" fontId="14" fillId="4" borderId="11" xfId="0" applyNumberFormat="1" applyFont="1" applyFill="1" applyBorder="1" applyAlignment="1">
      <alignment horizontal="center" vertical="center" wrapText="1"/>
    </xf>
    <xf numFmtId="172" fontId="5" fillId="4" borderId="0" xfId="0" applyNumberFormat="1" applyFont="1" applyFill="1" applyAlignment="1">
      <alignment horizontal="center" vertical="center"/>
    </xf>
    <xf numFmtId="9" fontId="11" fillId="4" borderId="0" xfId="0" applyNumberFormat="1" applyFont="1" applyFill="1" applyAlignment="1">
      <alignment wrapText="1"/>
    </xf>
    <xf numFmtId="3" fontId="11" fillId="4" borderId="0" xfId="0" applyNumberFormat="1" applyFont="1" applyFill="1" applyAlignment="1">
      <alignment wrapText="1"/>
    </xf>
    <xf numFmtId="0" fontId="27" fillId="0" borderId="0" xfId="0" applyFont="1"/>
    <xf numFmtId="3" fontId="31" fillId="2" borderId="0" xfId="1" applyNumberFormat="1" applyFont="1" applyFill="1" applyAlignment="1">
      <alignment horizontal="left" vertical="top"/>
    </xf>
    <xf numFmtId="0" fontId="32" fillId="2" borderId="0" xfId="0" applyFont="1" applyFill="1"/>
    <xf numFmtId="0" fontId="32" fillId="0" borderId="0" xfId="0" applyFont="1"/>
    <xf numFmtId="0" fontId="31" fillId="2" borderId="0" xfId="0" applyFont="1" applyFill="1"/>
    <xf numFmtId="0" fontId="33" fillId="2" borderId="0" xfId="0" applyFont="1" applyFill="1"/>
    <xf numFmtId="0" fontId="35" fillId="0" borderId="0" xfId="0" applyFont="1"/>
    <xf numFmtId="0" fontId="39" fillId="0" borderId="0" xfId="0" applyFont="1"/>
    <xf numFmtId="3" fontId="41" fillId="8" borderId="18" xfId="0" applyNumberFormat="1" applyFont="1" applyFill="1" applyBorder="1" applyAlignment="1">
      <alignment horizontal="right" vertical="center" wrapText="1"/>
    </xf>
    <xf numFmtId="170" fontId="41" fillId="8" borderId="18" xfId="0" applyNumberFormat="1" applyFont="1" applyFill="1" applyBorder="1" applyAlignment="1">
      <alignment horizontal="right" vertical="center" wrapText="1"/>
    </xf>
    <xf numFmtId="0" fontId="41" fillId="4" borderId="19" xfId="0" applyFont="1" applyFill="1" applyBorder="1" applyAlignment="1">
      <alignment horizontal="right" vertical="center" wrapText="1"/>
    </xf>
    <xf numFmtId="3" fontId="41" fillId="8" borderId="19" xfId="0" applyNumberFormat="1" applyFont="1" applyFill="1" applyBorder="1" applyAlignment="1">
      <alignment horizontal="right" vertical="center" wrapText="1"/>
    </xf>
    <xf numFmtId="3" fontId="42" fillId="4" borderId="18" xfId="0" applyNumberFormat="1" applyFont="1" applyFill="1" applyBorder="1" applyAlignment="1">
      <alignment horizontal="right" vertical="center" wrapText="1"/>
    </xf>
    <xf numFmtId="3" fontId="42" fillId="4" borderId="17" xfId="0" applyNumberFormat="1" applyFont="1" applyFill="1" applyBorder="1" applyAlignment="1">
      <alignment horizontal="right" vertical="center" wrapText="1"/>
    </xf>
    <xf numFmtId="0" fontId="42" fillId="4" borderId="17" xfId="0" applyFont="1" applyFill="1" applyBorder="1" applyAlignment="1">
      <alignment horizontal="right" vertical="center"/>
    </xf>
    <xf numFmtId="0" fontId="42" fillId="4" borderId="24" xfId="0" applyFont="1" applyFill="1" applyBorder="1" applyAlignment="1">
      <alignment horizontal="right" vertical="center" wrapText="1"/>
    </xf>
    <xf numFmtId="0" fontId="41" fillId="8" borderId="25" xfId="0" applyFont="1" applyFill="1" applyBorder="1" applyAlignment="1">
      <alignment wrapText="1"/>
    </xf>
    <xf numFmtId="0" fontId="41" fillId="8" borderId="17" xfId="0" applyFont="1" applyFill="1" applyBorder="1" applyAlignment="1">
      <alignment wrapText="1"/>
    </xf>
    <xf numFmtId="0" fontId="41" fillId="8" borderId="24" xfId="0" applyFont="1" applyFill="1" applyBorder="1" applyAlignment="1">
      <alignment wrapText="1"/>
    </xf>
    <xf numFmtId="0" fontId="41" fillId="8" borderId="6" xfId="0" applyFont="1" applyFill="1" applyBorder="1" applyAlignment="1">
      <alignment wrapText="1"/>
    </xf>
    <xf numFmtId="3" fontId="46" fillId="9" borderId="18" xfId="0" applyNumberFormat="1" applyFont="1" applyFill="1" applyBorder="1" applyAlignment="1">
      <alignment horizontal="right" vertical="center" wrapText="1"/>
    </xf>
    <xf numFmtId="3" fontId="46" fillId="9" borderId="17" xfId="0" applyNumberFormat="1" applyFont="1" applyFill="1" applyBorder="1" applyAlignment="1">
      <alignment horizontal="right" vertical="center" wrapText="1"/>
    </xf>
    <xf numFmtId="3" fontId="47" fillId="2" borderId="0" xfId="1" applyNumberFormat="1" applyFont="1" applyFill="1" applyAlignment="1">
      <alignment vertical="top"/>
    </xf>
    <xf numFmtId="3" fontId="48" fillId="2" borderId="0" xfId="1" applyNumberFormat="1" applyFont="1" applyFill="1" applyAlignment="1">
      <alignment vertical="top"/>
    </xf>
    <xf numFmtId="3" fontId="48" fillId="6" borderId="0" xfId="1" applyNumberFormat="1" applyFont="1" applyFill="1" applyAlignment="1">
      <alignment vertical="top"/>
    </xf>
    <xf numFmtId="0" fontId="27" fillId="6" borderId="0" xfId="0" applyFont="1" applyFill="1"/>
    <xf numFmtId="3" fontId="49" fillId="2" borderId="0" xfId="1" applyNumberFormat="1" applyFont="1" applyFill="1" applyAlignment="1">
      <alignment horizontal="left" vertical="top"/>
    </xf>
    <xf numFmtId="0" fontId="50" fillId="2" borderId="0" xfId="0" applyFont="1" applyFill="1"/>
    <xf numFmtId="0" fontId="50" fillId="6" borderId="0" xfId="0" applyFont="1" applyFill="1"/>
    <xf numFmtId="0" fontId="51" fillId="10" borderId="0" xfId="0" applyFont="1" applyFill="1" applyAlignment="1">
      <alignment horizontal="left" vertical="center"/>
    </xf>
    <xf numFmtId="0" fontId="52" fillId="10" borderId="0" xfId="0" applyFont="1" applyFill="1" applyAlignment="1">
      <alignment horizontal="right" vertical="center"/>
    </xf>
    <xf numFmtId="0" fontId="53" fillId="10" borderId="0" xfId="0" applyFont="1" applyFill="1" applyAlignment="1">
      <alignment horizontal="right" vertical="center"/>
    </xf>
    <xf numFmtId="0" fontId="51" fillId="10" borderId="0" xfId="0" applyFont="1" applyFill="1" applyAlignment="1">
      <alignment horizontal="right" vertical="center"/>
    </xf>
    <xf numFmtId="0" fontId="41" fillId="8" borderId="18" xfId="0" applyFont="1" applyFill="1" applyBorder="1" applyAlignment="1">
      <alignment vertical="center"/>
    </xf>
    <xf numFmtId="0" fontId="41" fillId="8" borderId="19" xfId="0" applyFont="1" applyFill="1" applyBorder="1" applyAlignment="1">
      <alignment vertical="center"/>
    </xf>
    <xf numFmtId="0" fontId="41" fillId="8" borderId="0" xfId="0" applyFont="1" applyFill="1" applyAlignment="1">
      <alignment horizontal="left" vertical="center"/>
    </xf>
    <xf numFmtId="0" fontId="41" fillId="8" borderId="0" xfId="0" applyFont="1" applyFill="1" applyAlignment="1">
      <alignment horizontal="right" vertical="center"/>
    </xf>
    <xf numFmtId="0" fontId="54" fillId="8" borderId="0" xfId="0" applyFont="1" applyFill="1"/>
    <xf numFmtId="0" fontId="55" fillId="8" borderId="0" xfId="0" applyFont="1" applyFill="1"/>
    <xf numFmtId="0" fontId="29" fillId="8" borderId="0" xfId="0" applyFont="1" applyFill="1"/>
    <xf numFmtId="0" fontId="57" fillId="6" borderId="0" xfId="0" applyFont="1" applyFill="1"/>
    <xf numFmtId="0" fontId="57" fillId="0" borderId="0" xfId="0" applyFont="1"/>
    <xf numFmtId="0" fontId="58" fillId="8" borderId="0" xfId="0" applyFont="1" applyFill="1" applyAlignment="1">
      <alignment vertical="center"/>
    </xf>
    <xf numFmtId="0" fontId="58" fillId="8" borderId="0" xfId="0" applyFont="1" applyFill="1" applyAlignment="1">
      <alignment horizontal="right" vertical="center"/>
    </xf>
    <xf numFmtId="0" fontId="59" fillId="8" borderId="0" xfId="0" applyFont="1" applyFill="1" applyAlignment="1">
      <alignment horizontal="right" vertical="center"/>
    </xf>
    <xf numFmtId="0" fontId="41" fillId="8" borderId="0" xfId="0" applyFont="1" applyFill="1"/>
    <xf numFmtId="0" fontId="41" fillId="8" borderId="17" xfId="0" applyFont="1" applyFill="1" applyBorder="1" applyAlignment="1">
      <alignment horizontal="left" vertical="center" wrapText="1"/>
    </xf>
    <xf numFmtId="3" fontId="46" fillId="11" borderId="17" xfId="0" applyNumberFormat="1" applyFont="1" applyFill="1" applyBorder="1" applyAlignment="1">
      <alignment horizontal="right" vertical="center" wrapText="1"/>
    </xf>
    <xf numFmtId="3" fontId="41" fillId="8" borderId="17" xfId="0" applyNumberFormat="1" applyFont="1" applyFill="1" applyBorder="1" applyAlignment="1">
      <alignment horizontal="right" vertical="center" wrapText="1"/>
    </xf>
    <xf numFmtId="3" fontId="46" fillId="4" borderId="18" xfId="0" applyNumberFormat="1" applyFont="1" applyFill="1" applyBorder="1" applyAlignment="1">
      <alignment horizontal="right" vertical="center" wrapText="1"/>
    </xf>
    <xf numFmtId="0" fontId="41" fillId="8" borderId="19" xfId="0" applyFont="1" applyFill="1" applyBorder="1" applyAlignment="1">
      <alignment horizontal="left" vertical="center" wrapText="1"/>
    </xf>
    <xf numFmtId="0" fontId="46" fillId="4" borderId="19" xfId="0" applyFont="1" applyFill="1" applyBorder="1" applyAlignment="1">
      <alignment horizontal="right" vertical="center" wrapText="1"/>
    </xf>
    <xf numFmtId="0" fontId="46" fillId="11" borderId="19" xfId="0" applyFont="1" applyFill="1" applyBorder="1" applyAlignment="1">
      <alignment horizontal="right" vertical="center" wrapText="1"/>
    </xf>
    <xf numFmtId="0" fontId="41" fillId="8" borderId="0" xfId="0" applyFont="1" applyFill="1" applyAlignment="1">
      <alignment horizontal="left" vertical="top" wrapText="1"/>
    </xf>
    <xf numFmtId="0" fontId="60" fillId="8" borderId="0" xfId="0" applyFont="1" applyFill="1" applyAlignment="1">
      <alignment wrapText="1"/>
    </xf>
    <xf numFmtId="168" fontId="46" fillId="4" borderId="25" xfId="0" applyNumberFormat="1" applyFont="1" applyFill="1" applyBorder="1" applyAlignment="1">
      <alignment horizontal="right" vertical="center" wrapText="1"/>
    </xf>
    <xf numFmtId="168" fontId="46" fillId="9" borderId="25" xfId="0" applyNumberFormat="1" applyFont="1" applyFill="1" applyBorder="1" applyAlignment="1">
      <alignment horizontal="right" vertical="center" wrapText="1"/>
    </xf>
    <xf numFmtId="168" fontId="41" fillId="4" borderId="25" xfId="0" applyNumberFormat="1" applyFont="1" applyFill="1" applyBorder="1" applyAlignment="1">
      <alignment horizontal="right" vertical="center" wrapText="1"/>
    </xf>
    <xf numFmtId="0" fontId="46" fillId="4" borderId="17" xfId="0" applyFont="1" applyFill="1" applyBorder="1" applyAlignment="1">
      <alignment horizontal="right" vertical="center" wrapText="1"/>
    </xf>
    <xf numFmtId="0" fontId="46" fillId="9" borderId="17" xfId="0" applyFont="1" applyFill="1" applyBorder="1" applyAlignment="1">
      <alignment horizontal="right" vertical="center" wrapText="1"/>
    </xf>
    <xf numFmtId="0" fontId="41" fillId="4" borderId="17" xfId="0" applyFont="1" applyFill="1" applyBorder="1" applyAlignment="1">
      <alignment horizontal="right" vertical="center" wrapText="1"/>
    </xf>
    <xf numFmtId="0" fontId="46" fillId="9" borderId="19" xfId="0" applyFont="1" applyFill="1" applyBorder="1" applyAlignment="1">
      <alignment horizontal="right" vertical="center" wrapText="1"/>
    </xf>
    <xf numFmtId="0" fontId="41" fillId="8" borderId="0" xfId="0" applyFont="1" applyFill="1" applyAlignment="1">
      <alignment horizontal="left" vertical="center" wrapText="1"/>
    </xf>
    <xf numFmtId="0" fontId="41" fillId="8" borderId="0" xfId="0" applyFont="1" applyFill="1" applyAlignment="1">
      <alignment horizontal="right" vertical="center" wrapText="1"/>
    </xf>
    <xf numFmtId="0" fontId="28" fillId="8" borderId="0" xfId="0" applyFont="1" applyFill="1"/>
    <xf numFmtId="0" fontId="61" fillId="8" borderId="0" xfId="0" applyFont="1" applyFill="1"/>
    <xf numFmtId="0" fontId="62" fillId="8" borderId="0" xfId="0" applyFont="1" applyFill="1"/>
    <xf numFmtId="0" fontId="62" fillId="8" borderId="0" xfId="0" applyFont="1" applyFill="1" applyAlignment="1">
      <alignment wrapText="1"/>
    </xf>
    <xf numFmtId="0" fontId="56" fillId="8" borderId="0" xfId="0" applyFont="1" applyFill="1" applyAlignment="1">
      <alignment horizontal="left" vertical="top" wrapText="1"/>
    </xf>
    <xf numFmtId="0" fontId="56" fillId="8" borderId="0" xfId="0" applyFont="1" applyFill="1" applyAlignment="1">
      <alignment horizontal="left" wrapText="1"/>
    </xf>
    <xf numFmtId="0" fontId="63" fillId="8" borderId="0" xfId="0" applyFont="1" applyFill="1" applyAlignment="1">
      <alignment horizontal="left"/>
    </xf>
    <xf numFmtId="169" fontId="46" fillId="4" borderId="17" xfId="0" applyNumberFormat="1" applyFont="1" applyFill="1" applyBorder="1" applyAlignment="1">
      <alignment horizontal="right" vertical="center" wrapText="1"/>
    </xf>
    <xf numFmtId="169" fontId="41" fillId="4" borderId="17" xfId="0" applyNumberFormat="1" applyFont="1" applyFill="1" applyBorder="1" applyAlignment="1">
      <alignment horizontal="right" vertical="center" wrapText="1"/>
    </xf>
    <xf numFmtId="0" fontId="41" fillId="8" borderId="6" xfId="0" applyFont="1" applyFill="1" applyBorder="1" applyAlignment="1">
      <alignment horizontal="left" vertical="center" wrapText="1"/>
    </xf>
    <xf numFmtId="169" fontId="46" fillId="4" borderId="6" xfId="0" applyNumberFormat="1" applyFont="1" applyFill="1" applyBorder="1" applyAlignment="1">
      <alignment horizontal="right" vertical="center" wrapText="1"/>
    </xf>
    <xf numFmtId="169" fontId="41" fillId="4" borderId="6" xfId="0" applyNumberFormat="1" applyFont="1" applyFill="1" applyBorder="1" applyAlignment="1">
      <alignment horizontal="right" vertical="center" wrapText="1"/>
    </xf>
    <xf numFmtId="0" fontId="30" fillId="8" borderId="0" xfId="0" applyFont="1" applyFill="1"/>
    <xf numFmtId="0" fontId="64" fillId="6" borderId="0" xfId="0" applyFont="1" applyFill="1"/>
    <xf numFmtId="0" fontId="64" fillId="0" borderId="0" xfId="0" applyFont="1"/>
    <xf numFmtId="0" fontId="47" fillId="2" borderId="0" xfId="6" applyFont="1" applyFill="1" applyAlignment="1">
      <alignment vertical="center"/>
    </xf>
    <xf numFmtId="0" fontId="48" fillId="2" borderId="0" xfId="6" applyFont="1" applyFill="1" applyAlignment="1">
      <alignment horizontal="right" vertical="center"/>
    </xf>
    <xf numFmtId="0" fontId="65" fillId="2" borderId="0" xfId="7" applyFont="1" applyFill="1" applyAlignment="1">
      <alignment horizontal="right" vertical="center"/>
    </xf>
    <xf numFmtId="0" fontId="65" fillId="2" borderId="0" xfId="8" applyFont="1" applyFill="1" applyBorder="1" applyAlignment="1">
      <alignment horizontal="left" vertical="center"/>
    </xf>
    <xf numFmtId="0" fontId="66" fillId="2" borderId="0" xfId="8" applyFont="1" applyFill="1" applyBorder="1" applyAlignment="1">
      <alignment horizontal="right" wrapText="1"/>
    </xf>
    <xf numFmtId="0" fontId="65" fillId="2" borderId="0" xfId="8" applyFont="1" applyFill="1" applyBorder="1" applyAlignment="1">
      <alignment horizontal="right" wrapText="1"/>
    </xf>
    <xf numFmtId="0" fontId="65" fillId="2" borderId="0" xfId="9" applyFont="1" applyFill="1" applyBorder="1" applyAlignment="1">
      <alignment horizontal="right" wrapText="1"/>
    </xf>
    <xf numFmtId="0" fontId="41" fillId="6" borderId="0" xfId="8" applyFont="1" applyFill="1" applyBorder="1" applyAlignment="1">
      <alignment horizontal="left" vertical="center"/>
    </xf>
    <xf numFmtId="0" fontId="46" fillId="3" borderId="17" xfId="10" applyFont="1" applyFill="1" applyBorder="1" applyAlignment="1">
      <alignment horizontal="right" wrapText="1"/>
    </xf>
    <xf numFmtId="0" fontId="41" fillId="4" borderId="17" xfId="10" applyFont="1" applyFill="1" applyBorder="1" applyAlignment="1">
      <alignment horizontal="right" wrapText="1"/>
    </xf>
    <xf numFmtId="0" fontId="41" fillId="6" borderId="17" xfId="10" applyFont="1" applyFill="1" applyBorder="1" applyAlignment="1">
      <alignment horizontal="right" wrapText="1"/>
    </xf>
    <xf numFmtId="0" fontId="41" fillId="6" borderId="18" xfId="10" applyFont="1" applyFill="1" applyBorder="1" applyAlignment="1">
      <alignment horizontal="left" vertical="center" wrapText="1"/>
    </xf>
    <xf numFmtId="0" fontId="46" fillId="3" borderId="18" xfId="10" applyFont="1" applyFill="1" applyBorder="1" applyAlignment="1">
      <alignment horizontal="right" wrapText="1"/>
    </xf>
    <xf numFmtId="0" fontId="41" fillId="4" borderId="18" xfId="10" applyFont="1" applyFill="1" applyBorder="1" applyAlignment="1">
      <alignment horizontal="right" wrapText="1"/>
    </xf>
    <xf numFmtId="0" fontId="41" fillId="6" borderId="18" xfId="10" applyFont="1" applyFill="1" applyBorder="1" applyAlignment="1">
      <alignment horizontal="right" wrapText="1"/>
    </xf>
    <xf numFmtId="0" fontId="41" fillId="6" borderId="18" xfId="11" applyFont="1" applyFill="1" applyBorder="1" applyAlignment="1">
      <alignment vertical="center"/>
    </xf>
    <xf numFmtId="0" fontId="46" fillId="3" borderId="18" xfId="11" applyFont="1" applyFill="1" applyBorder="1" applyAlignment="1">
      <alignment horizontal="right" wrapText="1"/>
    </xf>
    <xf numFmtId="0" fontId="41" fillId="4" borderId="18" xfId="11" applyFont="1" applyFill="1" applyBorder="1" applyAlignment="1">
      <alignment horizontal="right" wrapText="1"/>
    </xf>
    <xf numFmtId="0" fontId="41" fillId="6" borderId="18" xfId="11" applyFont="1" applyFill="1" applyBorder="1" applyAlignment="1">
      <alignment horizontal="right" wrapText="1"/>
    </xf>
    <xf numFmtId="0" fontId="41" fillId="6" borderId="19" xfId="11" applyFont="1" applyFill="1" applyBorder="1" applyAlignment="1">
      <alignment vertical="center"/>
    </xf>
    <xf numFmtId="0" fontId="46" fillId="3" borderId="19" xfId="11" applyFont="1" applyFill="1" applyBorder="1" applyAlignment="1">
      <alignment horizontal="right" wrapText="1"/>
    </xf>
    <xf numFmtId="0" fontId="41" fillId="4" borderId="19" xfId="11" applyFont="1" applyFill="1" applyBorder="1" applyAlignment="1">
      <alignment horizontal="right" wrapText="1"/>
    </xf>
    <xf numFmtId="0" fontId="41" fillId="6" borderId="19" xfId="11" applyFont="1" applyFill="1" applyBorder="1" applyAlignment="1">
      <alignment horizontal="right" wrapText="1"/>
    </xf>
    <xf numFmtId="0" fontId="67" fillId="0" borderId="0" xfId="0" applyFont="1"/>
    <xf numFmtId="0" fontId="67" fillId="0" borderId="0" xfId="0" applyFont="1" applyAlignment="1">
      <alignment horizontal="center"/>
    </xf>
    <xf numFmtId="0" fontId="27" fillId="0" borderId="0" xfId="0" applyFont="1" applyAlignment="1">
      <alignment horizontal="center"/>
    </xf>
    <xf numFmtId="0" fontId="66" fillId="2" borderId="0" xfId="8" applyFont="1" applyFill="1" applyBorder="1" applyAlignment="1">
      <alignment horizontal="right"/>
    </xf>
    <xf numFmtId="0" fontId="65" fillId="2" borderId="0" xfId="8" applyFont="1" applyFill="1" applyBorder="1" applyAlignment="1">
      <alignment horizontal="right"/>
    </xf>
    <xf numFmtId="0" fontId="65" fillId="2" borderId="0" xfId="9" applyFont="1" applyFill="1" applyBorder="1">
      <alignment horizontal="right"/>
    </xf>
    <xf numFmtId="0" fontId="41" fillId="6" borderId="17" xfId="11" applyFont="1" applyFill="1" applyBorder="1" applyAlignment="1">
      <alignment vertical="center"/>
    </xf>
    <xf numFmtId="0" fontId="46" fillId="11" borderId="17" xfId="11" applyFont="1" applyFill="1" applyBorder="1" applyAlignment="1">
      <alignment horizontal="right"/>
    </xf>
    <xf numFmtId="0" fontId="41" fillId="4" borderId="17" xfId="11" applyFont="1" applyFill="1" applyBorder="1" applyAlignment="1">
      <alignment horizontal="right"/>
    </xf>
    <xf numFmtId="0" fontId="41" fillId="6" borderId="17" xfId="11" applyFont="1" applyFill="1" applyBorder="1" applyAlignment="1">
      <alignment horizontal="right"/>
    </xf>
    <xf numFmtId="0" fontId="46" fillId="11" borderId="19" xfId="11" applyFont="1" applyFill="1" applyBorder="1" applyAlignment="1">
      <alignment horizontal="right"/>
    </xf>
    <xf numFmtId="0" fontId="41" fillId="4" borderId="19" xfId="11" applyFont="1" applyFill="1" applyBorder="1" applyAlignment="1">
      <alignment horizontal="right"/>
    </xf>
    <xf numFmtId="0" fontId="41" fillId="6" borderId="19" xfId="11" applyFont="1" applyFill="1" applyBorder="1" applyAlignment="1">
      <alignment horizontal="right"/>
    </xf>
    <xf numFmtId="2" fontId="41" fillId="6" borderId="19" xfId="11" applyNumberFormat="1" applyFont="1" applyFill="1" applyBorder="1" applyAlignment="1">
      <alignment horizontal="right"/>
    </xf>
    <xf numFmtId="0" fontId="47" fillId="2" borderId="0" xfId="6" applyFont="1" applyFill="1" applyAlignment="1">
      <alignment vertical="center" wrapText="1"/>
    </xf>
    <xf numFmtId="0" fontId="41" fillId="6" borderId="0" xfId="7" applyFont="1" applyFill="1"/>
    <xf numFmtId="0" fontId="68" fillId="6" borderId="0" xfId="5" applyFont="1" applyFill="1" applyAlignment="1">
      <alignment vertical="center"/>
    </xf>
    <xf numFmtId="0" fontId="66" fillId="2" borderId="0" xfId="8" applyFont="1" applyFill="1" applyBorder="1" applyAlignment="1">
      <alignment horizontal="left" vertical="center"/>
    </xf>
    <xf numFmtId="0" fontId="66" fillId="2" borderId="0" xfId="8" applyFont="1" applyFill="1" applyBorder="1" applyAlignment="1">
      <alignment horizontal="center" vertical="center" wrapText="1"/>
    </xf>
    <xf numFmtId="0" fontId="66" fillId="2" borderId="0" xfId="9" applyFont="1" applyFill="1" applyBorder="1" applyAlignment="1">
      <alignment horizontal="center" vertical="center" wrapText="1"/>
    </xf>
    <xf numFmtId="0" fontId="44" fillId="6" borderId="0" xfId="8" applyFont="1" applyFill="1" applyBorder="1" applyAlignment="1">
      <alignment horizontal="left" vertical="center"/>
    </xf>
    <xf numFmtId="3" fontId="41" fillId="9" borderId="17" xfId="0" applyNumberFormat="1" applyFont="1" applyFill="1" applyBorder="1" applyAlignment="1">
      <alignment horizontal="center" vertical="center"/>
    </xf>
    <xf numFmtId="169" fontId="41" fillId="8" borderId="0" xfId="0" applyNumberFormat="1" applyFont="1" applyFill="1" applyAlignment="1">
      <alignment horizontal="center" vertical="center" wrapText="1"/>
    </xf>
    <xf numFmtId="169" fontId="41" fillId="8" borderId="17" xfId="0" applyNumberFormat="1" applyFont="1" applyFill="1" applyBorder="1" applyAlignment="1">
      <alignment horizontal="center" vertical="center" wrapText="1"/>
    </xf>
    <xf numFmtId="0" fontId="44" fillId="6" borderId="18" xfId="10" applyFont="1" applyFill="1" applyBorder="1" applyAlignment="1">
      <alignment horizontal="left" vertical="center" wrapText="1"/>
    </xf>
    <xf numFmtId="169" fontId="41" fillId="8" borderId="18" xfId="0" applyNumberFormat="1" applyFont="1" applyFill="1" applyBorder="1" applyAlignment="1">
      <alignment horizontal="center" vertical="center" wrapText="1"/>
    </xf>
    <xf numFmtId="0" fontId="41" fillId="6" borderId="20" xfId="10" applyFont="1" applyFill="1" applyBorder="1" applyAlignment="1">
      <alignment horizontal="left" vertical="center" wrapText="1"/>
    </xf>
    <xf numFmtId="0" fontId="44" fillId="6" borderId="20" xfId="10" applyFont="1" applyFill="1" applyBorder="1" applyAlignment="1">
      <alignment horizontal="left" vertical="center" wrapText="1"/>
    </xf>
    <xf numFmtId="3" fontId="41" fillId="9" borderId="0" xfId="0" applyNumberFormat="1" applyFont="1" applyFill="1" applyAlignment="1">
      <alignment horizontal="center" vertical="center"/>
    </xf>
    <xf numFmtId="0" fontId="46" fillId="6" borderId="21" xfId="11" applyFont="1" applyFill="1" applyBorder="1" applyAlignment="1">
      <alignment vertical="center"/>
    </xf>
    <xf numFmtId="0" fontId="40" fillId="6" borderId="21" xfId="11" applyFont="1" applyFill="1" applyBorder="1" applyAlignment="1">
      <alignment vertical="center"/>
    </xf>
    <xf numFmtId="3" fontId="46" fillId="9" borderId="13" xfId="0" applyNumberFormat="1" applyFont="1" applyFill="1" applyBorder="1" applyAlignment="1">
      <alignment horizontal="center" vertical="center"/>
    </xf>
    <xf numFmtId="169" fontId="46" fillId="8" borderId="13" xfId="0" applyNumberFormat="1" applyFont="1" applyFill="1" applyBorder="1" applyAlignment="1">
      <alignment horizontal="center" vertical="center" wrapText="1"/>
    </xf>
    <xf numFmtId="0" fontId="69" fillId="6" borderId="22" xfId="11" applyFont="1" applyFill="1" applyBorder="1" applyAlignment="1">
      <alignment wrapText="1"/>
    </xf>
    <xf numFmtId="3" fontId="41" fillId="6" borderId="0" xfId="7" applyNumberFormat="1" applyFont="1" applyFill="1"/>
    <xf numFmtId="0" fontId="55" fillId="8" borderId="0" xfId="0" applyFont="1" applyFill="1" applyAlignment="1">
      <alignment wrapText="1"/>
    </xf>
    <xf numFmtId="0" fontId="70" fillId="6" borderId="0" xfId="12" applyFont="1" applyFill="1" applyBorder="1"/>
    <xf numFmtId="0" fontId="53" fillId="2" borderId="0" xfId="0" applyFont="1" applyFill="1"/>
    <xf numFmtId="0" fontId="66" fillId="2" borderId="0" xfId="6" applyFont="1" applyFill="1" applyAlignment="1">
      <alignment horizontal="right" vertical="center"/>
    </xf>
    <xf numFmtId="0" fontId="53" fillId="2" borderId="0" xfId="0" applyFont="1" applyFill="1" applyAlignment="1">
      <alignment wrapText="1"/>
    </xf>
    <xf numFmtId="0" fontId="65" fillId="2" borderId="0" xfId="8" applyFont="1" applyFill="1" applyBorder="1" applyAlignment="1">
      <alignment horizontal="center" vertical="center" wrapText="1"/>
    </xf>
    <xf numFmtId="3" fontId="41" fillId="4" borderId="17" xfId="11" applyNumberFormat="1" applyFont="1" applyFill="1" applyBorder="1" applyAlignment="1">
      <alignment horizontal="right" vertical="center"/>
    </xf>
    <xf numFmtId="0" fontId="41" fillId="8" borderId="0" xfId="0" applyFont="1" applyFill="1" applyAlignment="1">
      <alignment wrapText="1"/>
    </xf>
    <xf numFmtId="169" fontId="41" fillId="6" borderId="21" xfId="11" applyNumberFormat="1" applyFont="1" applyFill="1" applyBorder="1" applyAlignment="1">
      <alignment vertical="center"/>
    </xf>
    <xf numFmtId="3" fontId="41" fillId="6" borderId="21" xfId="11" applyNumberFormat="1" applyFont="1" applyFill="1" applyBorder="1" applyAlignment="1">
      <alignment vertical="center"/>
    </xf>
    <xf numFmtId="0" fontId="69" fillId="8" borderId="22" xfId="0" applyFont="1" applyFill="1" applyBorder="1" applyAlignment="1">
      <alignment wrapText="1"/>
    </xf>
    <xf numFmtId="0" fontId="66" fillId="2" borderId="0" xfId="8" applyFont="1" applyFill="1" applyBorder="1" applyAlignment="1">
      <alignment horizontal="center" vertical="center"/>
    </xf>
    <xf numFmtId="169" fontId="46" fillId="9" borderId="17" xfId="0" applyNumberFormat="1" applyFont="1" applyFill="1" applyBorder="1" applyAlignment="1">
      <alignment horizontal="center" vertical="center"/>
    </xf>
    <xf numFmtId="0" fontId="46" fillId="9" borderId="17" xfId="0" applyFont="1" applyFill="1" applyBorder="1" applyAlignment="1">
      <alignment horizontal="center" vertical="center"/>
    </xf>
    <xf numFmtId="0" fontId="41" fillId="8" borderId="17" xfId="0" applyFont="1" applyFill="1" applyBorder="1" applyAlignment="1">
      <alignment horizontal="center" vertical="center" wrapText="1"/>
    </xf>
    <xf numFmtId="0" fontId="46" fillId="9" borderId="24" xfId="0" applyFont="1" applyFill="1" applyBorder="1" applyAlignment="1">
      <alignment horizontal="center" vertical="center"/>
    </xf>
    <xf numFmtId="0" fontId="41" fillId="8" borderId="24" xfId="0" applyFont="1" applyFill="1" applyBorder="1" applyAlignment="1">
      <alignment horizontal="center" vertical="center" wrapText="1"/>
    </xf>
    <xf numFmtId="0" fontId="44" fillId="8" borderId="0" xfId="0" applyFont="1" applyFill="1" applyAlignment="1">
      <alignment wrapText="1"/>
    </xf>
    <xf numFmtId="0" fontId="40" fillId="8" borderId="0" xfId="0" applyFont="1" applyFill="1" applyAlignment="1">
      <alignment wrapText="1"/>
    </xf>
    <xf numFmtId="0" fontId="27" fillId="6" borderId="0" xfId="12" applyFont="1" applyFill="1" applyBorder="1"/>
    <xf numFmtId="0" fontId="43" fillId="6" borderId="0" xfId="10" applyFont="1" applyFill="1" applyAlignment="1">
      <alignment horizontal="left" vertical="center" wrapText="1"/>
    </xf>
    <xf numFmtId="0" fontId="43" fillId="6" borderId="0" xfId="10" applyFont="1" applyFill="1" applyAlignment="1">
      <alignment horizontal="right" vertical="center" wrapText="1"/>
    </xf>
    <xf numFmtId="0" fontId="43" fillId="6" borderId="0" xfId="7" applyFont="1" applyFill="1"/>
    <xf numFmtId="0" fontId="47" fillId="2" borderId="0" xfId="6" applyFont="1" applyFill="1" applyAlignment="1">
      <alignment horizontal="right" vertical="center"/>
    </xf>
    <xf numFmtId="0" fontId="50" fillId="2" borderId="0" xfId="7" applyFont="1" applyFill="1" applyAlignment="1">
      <alignment horizontal="right"/>
    </xf>
    <xf numFmtId="0" fontId="66" fillId="2" borderId="0" xfId="6" applyFont="1" applyFill="1" applyAlignment="1">
      <alignment vertical="center"/>
    </xf>
    <xf numFmtId="0" fontId="65" fillId="2" borderId="0" xfId="7" applyFont="1" applyFill="1" applyAlignment="1">
      <alignment horizontal="right"/>
    </xf>
    <xf numFmtId="0" fontId="66" fillId="2" borderId="0" xfId="8" applyFont="1" applyFill="1" applyBorder="1" applyAlignment="1">
      <alignment horizontal="right" vertical="center"/>
    </xf>
    <xf numFmtId="0" fontId="66" fillId="2" borderId="23" xfId="9" applyFont="1" applyFill="1" applyBorder="1" applyAlignment="1">
      <alignment horizontal="right" vertical="center"/>
    </xf>
    <xf numFmtId="0" fontId="66" fillId="2" borderId="0" xfId="9" applyFont="1" applyFill="1" applyBorder="1" applyAlignment="1">
      <alignment horizontal="right" vertical="center"/>
    </xf>
    <xf numFmtId="0" fontId="41" fillId="6" borderId="24" xfId="10" applyFont="1" applyFill="1" applyBorder="1" applyAlignment="1">
      <alignment horizontal="left" vertical="center" wrapText="1"/>
    </xf>
    <xf numFmtId="171" fontId="46" fillId="3" borderId="24" xfId="4" applyNumberFormat="1" applyFont="1" applyFill="1" applyBorder="1" applyAlignment="1">
      <alignment horizontal="right" vertical="center"/>
    </xf>
    <xf numFmtId="169" fontId="46" fillId="6" borderId="24" xfId="10" applyNumberFormat="1" applyFont="1" applyFill="1" applyBorder="1" applyAlignment="1">
      <alignment horizontal="right" vertical="center" wrapText="1"/>
    </xf>
    <xf numFmtId="0" fontId="5" fillId="0" borderId="0" xfId="0" applyFont="1" applyAlignment="1">
      <alignment vertical="top" wrapText="1"/>
    </xf>
    <xf numFmtId="0" fontId="11" fillId="0" borderId="0" xfId="0" applyFont="1" applyAlignment="1">
      <alignment vertical="top" wrapText="1"/>
    </xf>
    <xf numFmtId="0" fontId="5" fillId="0" borderId="13" xfId="0" applyFont="1" applyBorder="1" applyAlignment="1">
      <alignment vertical="top" wrapText="1"/>
    </xf>
    <xf numFmtId="0" fontId="11" fillId="0" borderId="13" xfId="0" applyFont="1" applyBorder="1" applyAlignment="1">
      <alignment vertical="top" wrapText="1"/>
    </xf>
    <xf numFmtId="0" fontId="14" fillId="0" borderId="6" xfId="0" applyFont="1" applyBorder="1" applyAlignment="1">
      <alignment vertical="top" wrapText="1"/>
    </xf>
    <xf numFmtId="0" fontId="11" fillId="0" borderId="2" xfId="0" applyFont="1" applyBorder="1" applyAlignment="1">
      <alignment vertical="top" wrapText="1"/>
    </xf>
    <xf numFmtId="0" fontId="11" fillId="0" borderId="1" xfId="0" applyFont="1" applyBorder="1" applyAlignment="1">
      <alignment vertical="top" wrapText="1"/>
    </xf>
    <xf numFmtId="0" fontId="14" fillId="0" borderId="1" xfId="0" applyFont="1" applyBorder="1" applyAlignment="1">
      <alignment vertical="top" wrapText="1"/>
    </xf>
    <xf numFmtId="0" fontId="5" fillId="0" borderId="1" xfId="0" applyFont="1" applyBorder="1" applyAlignment="1">
      <alignment vertical="top"/>
    </xf>
    <xf numFmtId="0" fontId="11" fillId="0" borderId="2" xfId="0" applyFont="1" applyBorder="1" applyAlignment="1">
      <alignment horizontal="left" vertical="top" wrapText="1"/>
    </xf>
    <xf numFmtId="0" fontId="5" fillId="0" borderId="0" xfId="0" applyFont="1" applyAlignment="1" applyProtection="1">
      <alignment vertical="top"/>
      <protection locked="0"/>
    </xf>
    <xf numFmtId="0" fontId="14" fillId="0" borderId="1" xfId="0" applyFont="1" applyBorder="1" applyAlignment="1" applyProtection="1">
      <alignment vertical="top" wrapText="1"/>
      <protection locked="0"/>
    </xf>
    <xf numFmtId="0" fontId="5" fillId="0" borderId="16" xfId="0" applyFont="1" applyBorder="1" applyAlignment="1">
      <alignment vertical="top"/>
    </xf>
    <xf numFmtId="0" fontId="7" fillId="0" borderId="22" xfId="0" applyFont="1" applyBorder="1" applyAlignment="1">
      <alignment wrapText="1"/>
    </xf>
    <xf numFmtId="0" fontId="6" fillId="0" borderId="0" xfId="0" applyFont="1" applyAlignment="1">
      <alignment vertical="top" wrapText="1"/>
    </xf>
    <xf numFmtId="0" fontId="11" fillId="0" borderId="0" xfId="0" applyFont="1" applyAlignment="1">
      <alignment vertical="top"/>
    </xf>
    <xf numFmtId="0" fontId="24" fillId="0" borderId="0" xfId="0" applyFont="1" applyAlignment="1">
      <alignment vertical="top" wrapText="1"/>
    </xf>
    <xf numFmtId="0" fontId="14" fillId="0" borderId="26" xfId="0" applyFont="1" applyBorder="1" applyAlignment="1">
      <alignment vertical="top" wrapText="1"/>
    </xf>
    <xf numFmtId="0" fontId="9" fillId="2" borderId="0" xfId="0" applyFont="1" applyFill="1" applyAlignment="1">
      <alignment vertical="top"/>
    </xf>
    <xf numFmtId="0" fontId="8" fillId="2" borderId="0" xfId="0" applyFont="1" applyFill="1" applyAlignment="1">
      <alignment vertical="top"/>
    </xf>
    <xf numFmtId="0" fontId="11" fillId="0" borderId="0" xfId="0" applyFont="1" applyAlignment="1">
      <alignment horizontal="right" vertical="center" wrapText="1"/>
    </xf>
    <xf numFmtId="0" fontId="11" fillId="0" borderId="0" xfId="0" applyFont="1" applyAlignment="1">
      <alignment vertical="center" wrapText="1"/>
    </xf>
    <xf numFmtId="0" fontId="11" fillId="0" borderId="1" xfId="0" applyFont="1" applyBorder="1" applyAlignment="1">
      <alignment horizontal="right" vertical="center" wrapText="1"/>
    </xf>
    <xf numFmtId="0" fontId="24" fillId="0" borderId="1" xfId="0" applyFont="1" applyBorder="1" applyAlignment="1">
      <alignment vertical="center" wrapText="1"/>
    </xf>
    <xf numFmtId="0" fontId="24" fillId="0" borderId="27" xfId="0" applyFont="1" applyBorder="1" applyAlignment="1">
      <alignment vertical="center" wrapText="1"/>
    </xf>
    <xf numFmtId="3" fontId="11" fillId="0" borderId="1" xfId="0" applyNumberFormat="1" applyFont="1" applyBorder="1" applyAlignment="1">
      <alignment horizontal="right" vertical="center" wrapText="1"/>
    </xf>
    <xf numFmtId="0" fontId="14" fillId="0" borderId="1" xfId="0" applyFont="1" applyBorder="1" applyAlignment="1">
      <alignment horizontal="right" vertical="center" wrapText="1"/>
    </xf>
    <xf numFmtId="0" fontId="14" fillId="0" borderId="1" xfId="0" applyFont="1" applyBorder="1" applyAlignment="1">
      <alignment vertical="center" wrapText="1"/>
    </xf>
    <xf numFmtId="3" fontId="11" fillId="0" borderId="0" xfId="0" applyNumberFormat="1" applyFont="1" applyAlignment="1">
      <alignment horizontal="right" vertical="center" wrapText="1"/>
    </xf>
    <xf numFmtId="0" fontId="14" fillId="0" borderId="0" xfId="0" applyFont="1" applyAlignment="1">
      <alignment horizontal="right" vertical="center" wrapText="1"/>
    </xf>
    <xf numFmtId="10" fontId="11" fillId="0" borderId="0" xfId="0" applyNumberFormat="1" applyFont="1" applyAlignment="1">
      <alignment horizontal="right" vertical="center" wrapText="1"/>
    </xf>
    <xf numFmtId="0" fontId="6" fillId="0" borderId="0" xfId="0" applyFont="1" applyAlignment="1">
      <alignment vertical="center" wrapText="1"/>
    </xf>
    <xf numFmtId="3" fontId="14" fillId="0" borderId="0" xfId="0" applyNumberFormat="1" applyFont="1" applyAlignment="1">
      <alignment horizontal="right" vertical="center" wrapText="1"/>
    </xf>
    <xf numFmtId="0" fontId="14" fillId="0" borderId="0" xfId="0" applyFont="1" applyAlignment="1">
      <alignment vertical="center" wrapText="1"/>
    </xf>
    <xf numFmtId="3" fontId="14" fillId="0" borderId="1" xfId="0" applyNumberFormat="1" applyFont="1" applyBorder="1" applyAlignment="1">
      <alignment horizontal="right" vertical="center" wrapText="1"/>
    </xf>
    <xf numFmtId="9" fontId="11" fillId="0" borderId="0" xfId="0" applyNumberFormat="1" applyFont="1" applyAlignment="1">
      <alignment horizontal="right" vertical="center" wrapText="1"/>
    </xf>
    <xf numFmtId="0" fontId="24" fillId="0" borderId="0" xfId="0" applyFont="1" applyAlignment="1">
      <alignment vertical="center" wrapText="1"/>
    </xf>
    <xf numFmtId="0" fontId="74" fillId="0" borderId="0" xfId="0" applyFont="1" applyAlignment="1">
      <alignment horizontal="right" vertical="center" wrapText="1"/>
    </xf>
    <xf numFmtId="4" fontId="11" fillId="0" borderId="0" xfId="0" applyNumberFormat="1" applyFont="1" applyAlignment="1">
      <alignment horizontal="right" vertical="center" wrapText="1"/>
    </xf>
    <xf numFmtId="0" fontId="5" fillId="0" borderId="1" xfId="0" applyFont="1" applyBorder="1" applyAlignment="1">
      <alignment wrapText="1"/>
    </xf>
    <xf numFmtId="0" fontId="5" fillId="0" borderId="0" xfId="0" applyFont="1" applyAlignment="1">
      <alignment horizontal="right" vertical="center" wrapText="1"/>
    </xf>
    <xf numFmtId="0" fontId="77" fillId="0" borderId="0" xfId="0" applyFont="1"/>
    <xf numFmtId="0" fontId="77" fillId="12" borderId="28" xfId="0" applyFont="1" applyFill="1" applyBorder="1" applyAlignment="1">
      <alignment horizontal="right" wrapText="1"/>
    </xf>
    <xf numFmtId="0" fontId="77" fillId="0" borderId="0" xfId="0" applyFont="1" applyAlignment="1">
      <alignment horizontal="right" wrapText="1"/>
    </xf>
    <xf numFmtId="0" fontId="79" fillId="12" borderId="28" xfId="0" applyFont="1" applyFill="1" applyBorder="1" applyAlignment="1">
      <alignment horizontal="right" wrapText="1"/>
    </xf>
    <xf numFmtId="168" fontId="77" fillId="0" borderId="28" xfId="0" applyNumberFormat="1" applyFont="1" applyBorder="1" applyAlignment="1">
      <alignment horizontal="right" wrapText="1"/>
    </xf>
    <xf numFmtId="0" fontId="77" fillId="0" borderId="28" xfId="0" applyFont="1" applyBorder="1" applyAlignment="1">
      <alignment horizontal="right" wrapText="1"/>
    </xf>
    <xf numFmtId="0" fontId="77" fillId="0" borderId="28" xfId="0" applyFont="1" applyBorder="1" applyAlignment="1">
      <alignment wrapText="1"/>
    </xf>
    <xf numFmtId="0" fontId="77" fillId="12" borderId="29" xfId="0" applyFont="1" applyFill="1" applyBorder="1" applyAlignment="1">
      <alignment horizontal="right" wrapText="1"/>
    </xf>
    <xf numFmtId="0" fontId="79" fillId="12" borderId="29" xfId="0" applyFont="1" applyFill="1" applyBorder="1" applyAlignment="1">
      <alignment horizontal="right" wrapText="1"/>
    </xf>
    <xf numFmtId="0" fontId="77" fillId="0" borderId="29" xfId="0" applyFont="1" applyBorder="1" applyAlignment="1">
      <alignment horizontal="right" wrapText="1"/>
    </xf>
    <xf numFmtId="0" fontId="77" fillId="0" borderId="29" xfId="0" applyFont="1" applyBorder="1" applyAlignment="1">
      <alignment wrapText="1"/>
    </xf>
    <xf numFmtId="0" fontId="79" fillId="0" borderId="29" xfId="0" applyFont="1" applyBorder="1" applyAlignment="1">
      <alignment wrapText="1"/>
    </xf>
    <xf numFmtId="0" fontId="77" fillId="0" borderId="0" xfId="0" applyFont="1" applyAlignment="1">
      <alignment wrapText="1"/>
    </xf>
    <xf numFmtId="0" fontId="0" fillId="0" borderId="0" xfId="0" applyAlignment="1">
      <alignment horizontal="right"/>
    </xf>
    <xf numFmtId="0" fontId="79" fillId="0" borderId="0" xfId="0" applyFont="1" applyAlignment="1">
      <alignment horizontal="right"/>
    </xf>
    <xf numFmtId="0" fontId="83" fillId="2" borderId="0" xfId="0" applyFont="1" applyFill="1" applyAlignment="1">
      <alignment horizontal="left" vertical="top"/>
    </xf>
    <xf numFmtId="49" fontId="84" fillId="2" borderId="0" xfId="0" applyNumberFormat="1" applyFont="1" applyFill="1" applyAlignment="1">
      <alignment horizontal="left" vertical="top" wrapText="1"/>
    </xf>
    <xf numFmtId="0" fontId="0" fillId="0" borderId="0" xfId="0" applyAlignment="1">
      <alignment horizontal="left"/>
    </xf>
    <xf numFmtId="0" fontId="77" fillId="13" borderId="30" xfId="0" applyFont="1" applyFill="1" applyBorder="1" applyAlignment="1">
      <alignment horizontal="right"/>
    </xf>
    <xf numFmtId="3" fontId="77" fillId="13" borderId="30" xfId="0" applyNumberFormat="1" applyFont="1" applyFill="1" applyBorder="1" applyAlignment="1">
      <alignment horizontal="right"/>
    </xf>
    <xf numFmtId="0" fontId="77" fillId="0" borderId="0" xfId="0" applyFont="1" applyAlignment="1">
      <alignment horizontal="right"/>
    </xf>
    <xf numFmtId="0" fontId="79" fillId="13" borderId="30" xfId="0" applyFont="1" applyFill="1" applyBorder="1" applyAlignment="1">
      <alignment horizontal="right"/>
    </xf>
    <xf numFmtId="168" fontId="77" fillId="0" borderId="30" xfId="0" applyNumberFormat="1" applyFont="1" applyBorder="1" applyAlignment="1">
      <alignment horizontal="right"/>
    </xf>
    <xf numFmtId="168" fontId="79" fillId="13" borderId="30" xfId="0" applyNumberFormat="1" applyFont="1" applyFill="1" applyBorder="1" applyAlignment="1">
      <alignment horizontal="right"/>
    </xf>
    <xf numFmtId="3" fontId="79" fillId="13" borderId="30" xfId="0" applyNumberFormat="1" applyFont="1" applyFill="1" applyBorder="1" applyAlignment="1">
      <alignment horizontal="right"/>
    </xf>
    <xf numFmtId="0" fontId="77" fillId="0" borderId="30" xfId="0" applyFont="1" applyBorder="1" applyAlignment="1">
      <alignment horizontal="right"/>
    </xf>
    <xf numFmtId="0" fontId="79" fillId="0" borderId="30" xfId="0" applyFont="1" applyBorder="1" applyAlignment="1">
      <alignment horizontal="right"/>
    </xf>
    <xf numFmtId="3" fontId="79" fillId="0" borderId="30" xfId="0" applyNumberFormat="1" applyFont="1" applyBorder="1" applyAlignment="1">
      <alignment horizontal="right"/>
    </xf>
    <xf numFmtId="0" fontId="77" fillId="0" borderId="30" xfId="0" applyFont="1" applyBorder="1" applyAlignment="1">
      <alignment horizontal="left"/>
    </xf>
    <xf numFmtId="0" fontId="79" fillId="0" borderId="30" xfId="0" applyFont="1" applyBorder="1" applyAlignment="1">
      <alignment horizontal="left"/>
    </xf>
    <xf numFmtId="0" fontId="77" fillId="13" borderId="31" xfId="0" applyFont="1" applyFill="1" applyBorder="1" applyAlignment="1">
      <alignment horizontal="right" wrapText="1"/>
    </xf>
    <xf numFmtId="0" fontId="79" fillId="13" borderId="31" xfId="0" applyFont="1" applyFill="1" applyBorder="1" applyAlignment="1">
      <alignment horizontal="right" wrapText="1"/>
    </xf>
    <xf numFmtId="0" fontId="77" fillId="0" borderId="31" xfId="0" applyFont="1" applyBorder="1" applyAlignment="1">
      <alignment horizontal="right" wrapText="1"/>
    </xf>
    <xf numFmtId="0" fontId="77" fillId="0" borderId="31" xfId="0" applyFont="1" applyBorder="1" applyAlignment="1">
      <alignment horizontal="left"/>
    </xf>
    <xf numFmtId="0" fontId="79" fillId="0" borderId="31" xfId="0" applyFont="1" applyBorder="1" applyAlignment="1">
      <alignment horizontal="left"/>
    </xf>
    <xf numFmtId="0" fontId="77" fillId="13" borderId="31" xfId="0" applyFont="1" applyFill="1" applyBorder="1" applyAlignment="1">
      <alignment horizontal="right"/>
    </xf>
    <xf numFmtId="0" fontId="79" fillId="13" borderId="31" xfId="0" applyFont="1" applyFill="1" applyBorder="1" applyAlignment="1">
      <alignment horizontal="right"/>
    </xf>
    <xf numFmtId="0" fontId="77" fillId="0" borderId="31" xfId="0" applyFont="1" applyBorder="1" applyAlignment="1">
      <alignment horizontal="right"/>
    </xf>
    <xf numFmtId="0" fontId="77" fillId="0" borderId="0" xfId="0" applyFont="1" applyAlignment="1">
      <alignment horizontal="left"/>
    </xf>
    <xf numFmtId="0" fontId="1" fillId="2" borderId="0" xfId="0" applyFont="1" applyFill="1" applyAlignment="1">
      <alignment horizontal="left"/>
    </xf>
    <xf numFmtId="0" fontId="85" fillId="0" borderId="0" xfId="0" applyFont="1"/>
    <xf numFmtId="0" fontId="77" fillId="12" borderId="28" xfId="0" applyFont="1" applyFill="1" applyBorder="1" applyAlignment="1">
      <alignment horizontal="right"/>
    </xf>
    <xf numFmtId="2" fontId="77" fillId="12" borderId="28" xfId="0" applyNumberFormat="1" applyFont="1" applyFill="1" applyBorder="1" applyAlignment="1">
      <alignment horizontal="right"/>
    </xf>
    <xf numFmtId="3" fontId="77" fillId="12" borderId="28" xfId="0" applyNumberFormat="1" applyFont="1" applyFill="1" applyBorder="1" applyAlignment="1">
      <alignment horizontal="right"/>
    </xf>
    <xf numFmtId="0" fontId="79" fillId="12" borderId="28" xfId="0" applyFont="1" applyFill="1" applyBorder="1" applyAlignment="1">
      <alignment horizontal="right"/>
    </xf>
    <xf numFmtId="168" fontId="77" fillId="0" borderId="28" xfId="0" applyNumberFormat="1" applyFont="1" applyBorder="1" applyAlignment="1">
      <alignment horizontal="right"/>
    </xf>
    <xf numFmtId="0" fontId="77" fillId="0" borderId="28" xfId="0" applyFont="1" applyBorder="1" applyAlignment="1">
      <alignment horizontal="right"/>
    </xf>
    <xf numFmtId="3" fontId="79" fillId="12" borderId="28" xfId="0" applyNumberFormat="1" applyFont="1" applyFill="1" applyBorder="1" applyAlignment="1">
      <alignment horizontal="right"/>
    </xf>
    <xf numFmtId="0" fontId="79" fillId="0" borderId="28" xfId="0" applyFont="1" applyBorder="1" applyAlignment="1">
      <alignment horizontal="right"/>
    </xf>
    <xf numFmtId="3" fontId="79" fillId="0" borderId="28" xfId="0" applyNumberFormat="1" applyFont="1" applyBorder="1" applyAlignment="1">
      <alignment horizontal="right"/>
    </xf>
    <xf numFmtId="0" fontId="77" fillId="0" borderId="28" xfId="0" applyFont="1" applyBorder="1" applyAlignment="1">
      <alignment horizontal="left"/>
    </xf>
    <xf numFmtId="0" fontId="79" fillId="0" borderId="28" xfId="0" applyFont="1" applyBorder="1" applyAlignment="1">
      <alignment horizontal="left"/>
    </xf>
    <xf numFmtId="2" fontId="79" fillId="0" borderId="28" xfId="0" applyNumberFormat="1" applyFont="1" applyBorder="1" applyAlignment="1">
      <alignment horizontal="right"/>
    </xf>
    <xf numFmtId="0" fontId="77" fillId="0" borderId="28" xfId="0" quotePrefix="1" applyFont="1" applyBorder="1" applyAlignment="1">
      <alignment horizontal="left"/>
    </xf>
    <xf numFmtId="2" fontId="77" fillId="0" borderId="28" xfId="0" applyNumberFormat="1" applyFont="1" applyBorder="1" applyAlignment="1">
      <alignment horizontal="right"/>
    </xf>
    <xf numFmtId="3" fontId="77" fillId="0" borderId="28" xfId="0" applyNumberFormat="1" applyFont="1" applyBorder="1" applyAlignment="1">
      <alignment horizontal="right"/>
    </xf>
    <xf numFmtId="0" fontId="77" fillId="12" borderId="29" xfId="0" applyFont="1" applyFill="1" applyBorder="1" applyAlignment="1">
      <alignment horizontal="right"/>
    </xf>
    <xf numFmtId="0" fontId="77" fillId="0" borderId="29" xfId="0" applyFont="1" applyBorder="1" applyAlignment="1">
      <alignment horizontal="right"/>
    </xf>
    <xf numFmtId="0" fontId="79" fillId="12" borderId="29" xfId="0" applyFont="1" applyFill="1" applyBorder="1" applyAlignment="1">
      <alignment horizontal="right"/>
    </xf>
    <xf numFmtId="0" fontId="77" fillId="0" borderId="29" xfId="0" applyFont="1" applyBorder="1" applyAlignment="1">
      <alignment horizontal="left"/>
    </xf>
    <xf numFmtId="0" fontId="86" fillId="13" borderId="30" xfId="0" applyFont="1" applyFill="1" applyBorder="1" applyAlignment="1">
      <alignment horizontal="right"/>
    </xf>
    <xf numFmtId="168" fontId="86" fillId="13" borderId="30" xfId="0" applyNumberFormat="1" applyFont="1" applyFill="1" applyBorder="1" applyAlignment="1">
      <alignment horizontal="right"/>
    </xf>
    <xf numFmtId="3" fontId="86" fillId="13" borderId="30" xfId="0" applyNumberFormat="1" applyFont="1" applyFill="1" applyBorder="1" applyAlignment="1">
      <alignment horizontal="right"/>
    </xf>
    <xf numFmtId="0" fontId="87" fillId="0" borderId="0" xfId="0" applyFont="1" applyAlignment="1">
      <alignment horizontal="right"/>
    </xf>
    <xf numFmtId="3" fontId="87" fillId="13" borderId="30" xfId="0" applyNumberFormat="1" applyFont="1" applyFill="1" applyBorder="1" applyAlignment="1">
      <alignment horizontal="right"/>
    </xf>
    <xf numFmtId="0" fontId="87" fillId="0" borderId="30" xfId="0" applyFont="1" applyBorder="1" applyAlignment="1">
      <alignment horizontal="right"/>
    </xf>
    <xf numFmtId="0" fontId="87" fillId="13" borderId="30" xfId="0" applyFont="1" applyFill="1" applyBorder="1" applyAlignment="1">
      <alignment horizontal="right"/>
    </xf>
    <xf numFmtId="3" fontId="87" fillId="0" borderId="30" xfId="0" applyNumberFormat="1" applyFont="1" applyBorder="1" applyAlignment="1">
      <alignment horizontal="right"/>
    </xf>
    <xf numFmtId="168" fontId="87" fillId="0" borderId="30" xfId="0" applyNumberFormat="1" applyFont="1" applyBorder="1" applyAlignment="1">
      <alignment horizontal="right"/>
    </xf>
    <xf numFmtId="0" fontId="87" fillId="0" borderId="30" xfId="0" applyFont="1" applyBorder="1"/>
    <xf numFmtId="0" fontId="86" fillId="0" borderId="0" xfId="0" applyFont="1" applyAlignment="1">
      <alignment horizontal="right"/>
    </xf>
    <xf numFmtId="0" fontId="86" fillId="0" borderId="30" xfId="0" applyFont="1" applyBorder="1" applyAlignment="1">
      <alignment horizontal="right"/>
    </xf>
    <xf numFmtId="168" fontId="87" fillId="13" borderId="30" xfId="0" applyNumberFormat="1" applyFont="1" applyFill="1" applyBorder="1" applyAlignment="1">
      <alignment horizontal="right"/>
    </xf>
    <xf numFmtId="168" fontId="86" fillId="0" borderId="30" xfId="0" applyNumberFormat="1" applyFont="1" applyBorder="1" applyAlignment="1">
      <alignment horizontal="right"/>
    </xf>
    <xf numFmtId="0" fontId="86" fillId="0" borderId="30" xfId="0" applyFont="1" applyBorder="1"/>
    <xf numFmtId="0" fontId="86" fillId="0" borderId="30" xfId="0" quotePrefix="1" applyFont="1" applyBorder="1"/>
    <xf numFmtId="0" fontId="77" fillId="13" borderId="30" xfId="0" applyFont="1" applyFill="1" applyBorder="1" applyAlignment="1">
      <alignment horizontal="right" wrapText="1"/>
    </xf>
    <xf numFmtId="0" fontId="79" fillId="13" borderId="30" xfId="0" applyFont="1" applyFill="1" applyBorder="1" applyAlignment="1">
      <alignment horizontal="right" wrapText="1"/>
    </xf>
    <xf numFmtId="0" fontId="77" fillId="0" borderId="30" xfId="0" applyFont="1" applyBorder="1" applyAlignment="1">
      <alignment horizontal="right" wrapText="1"/>
    </xf>
    <xf numFmtId="168" fontId="79" fillId="13" borderId="30" xfId="0" applyNumberFormat="1" applyFont="1" applyFill="1" applyBorder="1" applyAlignment="1">
      <alignment horizontal="right" wrapText="1"/>
    </xf>
    <xf numFmtId="0" fontId="77" fillId="0" borderId="30" xfId="0" applyFont="1" applyBorder="1" applyAlignment="1">
      <alignment horizontal="left" wrapText="1"/>
    </xf>
    <xf numFmtId="0" fontId="77" fillId="0" borderId="30" xfId="0" quotePrefix="1" applyFont="1" applyBorder="1" applyAlignment="1">
      <alignment horizontal="left" wrapText="1"/>
    </xf>
    <xf numFmtId="168" fontId="77" fillId="13" borderId="30" xfId="0" applyNumberFormat="1" applyFont="1" applyFill="1" applyBorder="1" applyAlignment="1">
      <alignment horizontal="right" wrapText="1"/>
    </xf>
    <xf numFmtId="3" fontId="77" fillId="13" borderId="30" xfId="0" applyNumberFormat="1" applyFont="1" applyFill="1" applyBorder="1" applyAlignment="1">
      <alignment horizontal="right" wrapText="1"/>
    </xf>
    <xf numFmtId="3" fontId="79" fillId="13" borderId="30" xfId="0" applyNumberFormat="1" applyFont="1" applyFill="1" applyBorder="1" applyAlignment="1">
      <alignment horizontal="right" wrapText="1"/>
    </xf>
    <xf numFmtId="3" fontId="79" fillId="13" borderId="28" xfId="0" applyNumberFormat="1" applyFont="1" applyFill="1" applyBorder="1" applyAlignment="1">
      <alignment horizontal="right"/>
    </xf>
    <xf numFmtId="168" fontId="77" fillId="0" borderId="30" xfId="0" applyNumberFormat="1" applyFont="1" applyBorder="1" applyAlignment="1">
      <alignment horizontal="right" wrapText="1"/>
    </xf>
    <xf numFmtId="0" fontId="77" fillId="0" borderId="30" xfId="0" applyFont="1" applyBorder="1"/>
    <xf numFmtId="0" fontId="77" fillId="0" borderId="31" xfId="0" applyFont="1" applyBorder="1"/>
    <xf numFmtId="0" fontId="79" fillId="0" borderId="31" xfId="0" applyFont="1" applyBorder="1"/>
    <xf numFmtId="169" fontId="79" fillId="13" borderId="30" xfId="2" applyNumberFormat="1" applyFont="1" applyFill="1" applyBorder="1" applyAlignment="1">
      <alignment horizontal="right"/>
    </xf>
    <xf numFmtId="0" fontId="90" fillId="0" borderId="0" xfId="0" applyFont="1" applyAlignment="1">
      <alignment horizontal="left" wrapText="1"/>
    </xf>
    <xf numFmtId="0" fontId="71" fillId="0" borderId="0" xfId="0" applyFont="1" applyAlignment="1">
      <alignment horizontal="left"/>
    </xf>
    <xf numFmtId="0" fontId="91" fillId="0" borderId="0" xfId="0" applyFont="1"/>
    <xf numFmtId="0" fontId="79" fillId="13" borderId="28" xfId="0" applyFont="1" applyFill="1" applyBorder="1" applyAlignment="1">
      <alignment horizontal="right"/>
    </xf>
    <xf numFmtId="0" fontId="92" fillId="0" borderId="28" xfId="0" applyFont="1" applyBorder="1"/>
    <xf numFmtId="0" fontId="79" fillId="13" borderId="32" xfId="0" applyFont="1" applyFill="1" applyBorder="1" applyAlignment="1">
      <alignment horizontal="right"/>
    </xf>
    <xf numFmtId="0" fontId="93" fillId="0" borderId="28" xfId="0" applyFont="1" applyBorder="1"/>
    <xf numFmtId="0" fontId="79" fillId="13" borderId="33" xfId="0" applyFont="1" applyFill="1" applyBorder="1" applyAlignment="1">
      <alignment horizontal="right"/>
    </xf>
    <xf numFmtId="168" fontId="79" fillId="0" borderId="28" xfId="0" applyNumberFormat="1" applyFont="1" applyBorder="1" applyAlignment="1">
      <alignment horizontal="right"/>
    </xf>
    <xf numFmtId="0" fontId="93" fillId="0" borderId="0" xfId="0" applyFont="1" applyAlignment="1">
      <alignment horizontal="right" wrapText="1"/>
    </xf>
    <xf numFmtId="0" fontId="93" fillId="0" borderId="28" xfId="0" applyFont="1" applyBorder="1" applyAlignment="1">
      <alignment horizontal="right" wrapText="1"/>
    </xf>
    <xf numFmtId="0" fontId="93" fillId="0" borderId="28" xfId="0" quotePrefix="1" applyFont="1" applyBorder="1" applyAlignment="1">
      <alignment horizontal="left" wrapText="1"/>
    </xf>
    <xf numFmtId="168" fontId="77" fillId="12" borderId="28" xfId="0" applyNumberFormat="1" applyFont="1" applyFill="1" applyBorder="1" applyAlignment="1">
      <alignment horizontal="right"/>
    </xf>
    <xf numFmtId="0" fontId="79" fillId="12" borderId="0" xfId="0" applyFont="1" applyFill="1" applyAlignment="1">
      <alignment horizontal="right"/>
    </xf>
    <xf numFmtId="3" fontId="79" fillId="13" borderId="33" xfId="0" applyNumberFormat="1" applyFont="1" applyFill="1" applyBorder="1" applyAlignment="1">
      <alignment horizontal="right"/>
    </xf>
    <xf numFmtId="0" fontId="92" fillId="0" borderId="0" xfId="0" applyFont="1"/>
    <xf numFmtId="0" fontId="79" fillId="13" borderId="34" xfId="0" applyFont="1" applyFill="1" applyBorder="1" applyAlignment="1">
      <alignment horizontal="right"/>
    </xf>
    <xf numFmtId="0" fontId="77" fillId="0" borderId="34" xfId="0" applyFont="1" applyBorder="1" applyAlignment="1">
      <alignment horizontal="right"/>
    </xf>
    <xf numFmtId="170" fontId="77" fillId="0" borderId="0" xfId="0" applyNumberFormat="1" applyFont="1" applyAlignment="1">
      <alignment horizontal="right" wrapText="1"/>
    </xf>
    <xf numFmtId="0" fontId="77" fillId="0" borderId="0" xfId="0" applyFont="1" applyAlignment="1">
      <alignment horizontal="left" wrapText="1"/>
    </xf>
    <xf numFmtId="0" fontId="77" fillId="0" borderId="30" xfId="0" applyFont="1" applyBorder="1" applyAlignment="1">
      <alignment wrapText="1"/>
    </xf>
    <xf numFmtId="0" fontId="79" fillId="0" borderId="30" xfId="0" applyFont="1" applyBorder="1"/>
    <xf numFmtId="0" fontId="77" fillId="0" borderId="35" xfId="0" applyFont="1" applyBorder="1" applyAlignment="1">
      <alignment horizontal="right"/>
    </xf>
    <xf numFmtId="0" fontId="79" fillId="0" borderId="35" xfId="0" applyFont="1" applyBorder="1" applyAlignment="1">
      <alignment horizontal="right"/>
    </xf>
    <xf numFmtId="0" fontId="77" fillId="0" borderId="35" xfId="0" applyFont="1" applyBorder="1"/>
    <xf numFmtId="0" fontId="77" fillId="13" borderId="0" xfId="0" applyFont="1" applyFill="1" applyAlignment="1">
      <alignment horizontal="right"/>
    </xf>
    <xf numFmtId="0" fontId="79" fillId="13" borderId="0" xfId="0" applyFont="1" applyFill="1" applyAlignment="1">
      <alignment horizontal="right"/>
    </xf>
    <xf numFmtId="0" fontId="77" fillId="0" borderId="28" xfId="0" applyFont="1" applyBorder="1"/>
    <xf numFmtId="0" fontId="77" fillId="12" borderId="0" xfId="0" applyFont="1" applyFill="1" applyAlignment="1">
      <alignment horizontal="right"/>
    </xf>
    <xf numFmtId="168" fontId="79" fillId="0" borderId="30" xfId="0" applyNumberFormat="1" applyFont="1" applyBorder="1" applyAlignment="1">
      <alignment horizontal="right"/>
    </xf>
    <xf numFmtId="2" fontId="77" fillId="13" borderId="30" xfId="0" applyNumberFormat="1" applyFont="1" applyFill="1" applyBorder="1" applyAlignment="1">
      <alignment horizontal="right"/>
    </xf>
    <xf numFmtId="0" fontId="77" fillId="0" borderId="30" xfId="0" quotePrefix="1" applyFont="1" applyBorder="1"/>
    <xf numFmtId="3" fontId="77" fillId="0" borderId="30" xfId="0" applyNumberFormat="1" applyFont="1" applyBorder="1" applyAlignment="1">
      <alignment horizontal="right"/>
    </xf>
    <xf numFmtId="0" fontId="79" fillId="0" borderId="28" xfId="0" applyFont="1" applyBorder="1"/>
    <xf numFmtId="0" fontId="77" fillId="0" borderId="28" xfId="0" applyFont="1" applyBorder="1" applyAlignment="1">
      <alignment horizontal="left" wrapText="1"/>
    </xf>
    <xf numFmtId="0" fontId="77" fillId="0" borderId="28" xfId="0" quotePrefix="1" applyFont="1" applyBorder="1"/>
    <xf numFmtId="0" fontId="77" fillId="0" borderId="29" xfId="0" applyFont="1" applyBorder="1"/>
    <xf numFmtId="0" fontId="79" fillId="0" borderId="29" xfId="0" applyFont="1" applyBorder="1"/>
    <xf numFmtId="0" fontId="0" fillId="0" borderId="0" xfId="0" applyAlignment="1">
      <alignment horizontal="center"/>
    </xf>
    <xf numFmtId="0" fontId="77" fillId="0" borderId="30" xfId="0" quotePrefix="1" applyFont="1" applyBorder="1" applyAlignment="1">
      <alignment horizontal="left"/>
    </xf>
    <xf numFmtId="0" fontId="73" fillId="0" borderId="0" xfId="0" applyFont="1"/>
    <xf numFmtId="0" fontId="24" fillId="0" borderId="0" xfId="0" applyFont="1"/>
    <xf numFmtId="0" fontId="24" fillId="0" borderId="0" xfId="0" applyFont="1" applyAlignment="1">
      <alignment horizontal="right"/>
    </xf>
    <xf numFmtId="168" fontId="24" fillId="0" borderId="0" xfId="0" applyNumberFormat="1" applyFont="1" applyAlignment="1">
      <alignment horizontal="right"/>
    </xf>
    <xf numFmtId="0" fontId="96" fillId="0" borderId="0" xfId="0" applyFont="1"/>
    <xf numFmtId="0" fontId="20" fillId="8" borderId="0" xfId="0" applyFont="1" applyFill="1"/>
    <xf numFmtId="0" fontId="97" fillId="8" borderId="0" xfId="0" applyFont="1" applyFill="1"/>
    <xf numFmtId="0" fontId="98" fillId="8" borderId="0" xfId="0" applyFont="1" applyFill="1" applyAlignment="1">
      <alignment wrapText="1"/>
    </xf>
    <xf numFmtId="0" fontId="99" fillId="8" borderId="0" xfId="0" applyFont="1" applyFill="1" applyAlignment="1">
      <alignment wrapText="1"/>
    </xf>
    <xf numFmtId="0" fontId="100" fillId="8" borderId="0" xfId="0" applyFont="1" applyFill="1"/>
    <xf numFmtId="0" fontId="100" fillId="8" borderId="0" xfId="0" applyFont="1" applyFill="1" applyAlignment="1">
      <alignment wrapText="1"/>
    </xf>
    <xf numFmtId="0" fontId="103" fillId="8" borderId="0" xfId="0" applyFont="1" applyFill="1" applyAlignment="1">
      <alignment wrapText="1"/>
    </xf>
    <xf numFmtId="0" fontId="100" fillId="9" borderId="24" xfId="0" applyFont="1" applyFill="1" applyBorder="1"/>
    <xf numFmtId="0" fontId="100" fillId="8" borderId="24" xfId="0" applyFont="1" applyFill="1" applyBorder="1" applyAlignment="1">
      <alignment wrapText="1"/>
    </xf>
    <xf numFmtId="0" fontId="100" fillId="9" borderId="17" xfId="0" applyFont="1" applyFill="1" applyBorder="1" applyAlignment="1">
      <alignment wrapText="1"/>
    </xf>
    <xf numFmtId="0" fontId="100" fillId="8" borderId="17" xfId="0" applyFont="1" applyFill="1" applyBorder="1" applyAlignment="1">
      <alignment wrapText="1"/>
    </xf>
    <xf numFmtId="0" fontId="103" fillId="8" borderId="17" xfId="0" applyFont="1" applyFill="1" applyBorder="1" applyAlignment="1">
      <alignment wrapText="1"/>
    </xf>
    <xf numFmtId="0" fontId="100" fillId="9" borderId="18" xfId="0" applyFont="1" applyFill="1" applyBorder="1" applyAlignment="1">
      <alignment wrapText="1"/>
    </xf>
    <xf numFmtId="0" fontId="100" fillId="8" borderId="25" xfId="0" applyFont="1" applyFill="1" applyBorder="1" applyAlignment="1">
      <alignment wrapText="1"/>
    </xf>
    <xf numFmtId="0" fontId="103" fillId="9" borderId="16" xfId="0" applyFont="1" applyFill="1" applyBorder="1"/>
    <xf numFmtId="0" fontId="103" fillId="8" borderId="25" xfId="0" applyFont="1" applyFill="1" applyBorder="1" applyAlignment="1">
      <alignment wrapText="1"/>
    </xf>
    <xf numFmtId="0" fontId="104" fillId="10" borderId="0" xfId="0" applyFont="1" applyFill="1" applyAlignment="1">
      <alignment wrapText="1"/>
    </xf>
    <xf numFmtId="0" fontId="105" fillId="8" borderId="0" xfId="0" applyFont="1" applyFill="1"/>
    <xf numFmtId="0" fontId="36" fillId="8" borderId="0" xfId="0" applyFont="1" applyFill="1"/>
    <xf numFmtId="0" fontId="106" fillId="8" borderId="0" xfId="0" applyFont="1" applyFill="1" applyAlignment="1">
      <alignment wrapText="1"/>
    </xf>
    <xf numFmtId="0" fontId="107" fillId="9" borderId="24" xfId="0" applyFont="1" applyFill="1" applyBorder="1" applyAlignment="1">
      <alignment wrapText="1"/>
    </xf>
    <xf numFmtId="0" fontId="108" fillId="8" borderId="19" xfId="0" applyFont="1" applyFill="1" applyBorder="1"/>
    <xf numFmtId="0" fontId="108" fillId="8" borderId="24" xfId="0" applyFont="1" applyFill="1" applyBorder="1"/>
    <xf numFmtId="0" fontId="107" fillId="9" borderId="18" xfId="0" applyFont="1" applyFill="1" applyBorder="1" applyAlignment="1">
      <alignment wrapText="1"/>
    </xf>
    <xf numFmtId="0" fontId="108" fillId="8" borderId="20" xfId="0" applyFont="1" applyFill="1" applyBorder="1"/>
    <xf numFmtId="0" fontId="108" fillId="8" borderId="18" xfId="0" applyFont="1" applyFill="1" applyBorder="1"/>
    <xf numFmtId="0" fontId="107" fillId="9" borderId="16" xfId="0" applyFont="1" applyFill="1" applyBorder="1" applyAlignment="1">
      <alignment wrapText="1"/>
    </xf>
    <xf numFmtId="0" fontId="108" fillId="8" borderId="16" xfId="0" applyFont="1" applyFill="1" applyBorder="1"/>
    <xf numFmtId="0" fontId="109" fillId="10" borderId="0" xfId="0" applyFont="1" applyFill="1"/>
    <xf numFmtId="0" fontId="110" fillId="10" borderId="0" xfId="0" applyFont="1" applyFill="1"/>
    <xf numFmtId="0" fontId="111" fillId="10" borderId="0" xfId="0" applyFont="1" applyFill="1" applyAlignment="1">
      <alignment wrapText="1"/>
    </xf>
    <xf numFmtId="0" fontId="3" fillId="2" borderId="0" xfId="0" applyFont="1" applyFill="1"/>
    <xf numFmtId="0" fontId="108" fillId="8" borderId="24" xfId="0" applyFont="1" applyFill="1" applyBorder="1" applyAlignment="1">
      <alignment wrapText="1"/>
    </xf>
    <xf numFmtId="0" fontId="107" fillId="0" borderId="24" xfId="0" applyFont="1" applyBorder="1" applyAlignment="1">
      <alignment wrapText="1"/>
    </xf>
    <xf numFmtId="0" fontId="107" fillId="8" borderId="24" xfId="0" applyFont="1" applyFill="1" applyBorder="1" applyAlignment="1">
      <alignment wrapText="1"/>
    </xf>
    <xf numFmtId="0" fontId="112" fillId="8" borderId="0" xfId="0" applyFont="1" applyFill="1"/>
    <xf numFmtId="0" fontId="108" fillId="8" borderId="17" xfId="0" applyFont="1" applyFill="1" applyBorder="1" applyAlignment="1">
      <alignment wrapText="1"/>
    </xf>
    <xf numFmtId="0" fontId="107" fillId="0" borderId="17" xfId="0" applyFont="1" applyBorder="1" applyAlignment="1">
      <alignment wrapText="1"/>
    </xf>
    <xf numFmtId="0" fontId="107" fillId="9" borderId="25" xfId="0" applyFont="1" applyFill="1" applyBorder="1" applyAlignment="1">
      <alignment wrapText="1"/>
    </xf>
    <xf numFmtId="0" fontId="108" fillId="8" borderId="25" xfId="0" applyFont="1" applyFill="1" applyBorder="1"/>
    <xf numFmtId="0" fontId="107" fillId="0" borderId="25" xfId="0" applyFont="1" applyBorder="1" applyAlignment="1">
      <alignment wrapText="1"/>
    </xf>
    <xf numFmtId="0" fontId="113" fillId="10" borderId="0" xfId="0" applyFont="1" applyFill="1"/>
    <xf numFmtId="0" fontId="3" fillId="10" borderId="0" xfId="0" applyFont="1" applyFill="1"/>
    <xf numFmtId="0" fontId="107" fillId="9" borderId="21" xfId="0" applyFont="1" applyFill="1" applyBorder="1"/>
    <xf numFmtId="0" fontId="108" fillId="8" borderId="21" xfId="0" applyFont="1" applyFill="1" applyBorder="1"/>
    <xf numFmtId="0" fontId="107" fillId="0" borderId="21" xfId="0" applyFont="1" applyBorder="1" applyAlignment="1">
      <alignment wrapText="1"/>
    </xf>
    <xf numFmtId="0" fontId="107" fillId="8" borderId="21" xfId="0" applyFont="1" applyFill="1" applyBorder="1"/>
    <xf numFmtId="0" fontId="108" fillId="9" borderId="17" xfId="0" applyFont="1" applyFill="1" applyBorder="1"/>
    <xf numFmtId="0" fontId="108" fillId="8" borderId="0" xfId="0" applyFont="1" applyFill="1" applyAlignment="1">
      <alignment wrapText="1"/>
    </xf>
    <xf numFmtId="0" fontId="108" fillId="0" borderId="0" xfId="0" applyFont="1"/>
    <xf numFmtId="0" fontId="108" fillId="8" borderId="0" xfId="0" applyFont="1" applyFill="1"/>
    <xf numFmtId="0" fontId="108" fillId="8" borderId="17" xfId="0" applyFont="1" applyFill="1" applyBorder="1"/>
    <xf numFmtId="0" fontId="108" fillId="0" borderId="17" xfId="0" applyFont="1" applyBorder="1"/>
    <xf numFmtId="0" fontId="108" fillId="8" borderId="18" xfId="0" applyFont="1" applyFill="1" applyBorder="1" applyAlignment="1">
      <alignment wrapText="1"/>
    </xf>
    <xf numFmtId="0" fontId="108" fillId="9" borderId="18" xfId="0" applyFont="1" applyFill="1" applyBorder="1"/>
    <xf numFmtId="0" fontId="108" fillId="0" borderId="18" xfId="0" applyFont="1" applyBorder="1"/>
    <xf numFmtId="0" fontId="114" fillId="10" borderId="0" xfId="0" applyFont="1" applyFill="1" applyAlignment="1">
      <alignment wrapText="1"/>
    </xf>
    <xf numFmtId="0" fontId="115" fillId="8" borderId="0" xfId="0" applyFont="1" applyFill="1"/>
    <xf numFmtId="0" fontId="108" fillId="9" borderId="0" xfId="0" applyFont="1" applyFill="1"/>
    <xf numFmtId="0" fontId="108" fillId="9" borderId="17" xfId="0" applyFont="1" applyFill="1" applyBorder="1" applyAlignment="1">
      <alignment wrapText="1"/>
    </xf>
    <xf numFmtId="0" fontId="107" fillId="9" borderId="20" xfId="0" applyFont="1" applyFill="1" applyBorder="1"/>
    <xf numFmtId="0" fontId="107" fillId="0" borderId="19" xfId="0" applyFont="1" applyBorder="1" applyAlignment="1">
      <alignment wrapText="1"/>
    </xf>
    <xf numFmtId="0" fontId="108" fillId="8" borderId="17" xfId="0" quotePrefix="1" applyFont="1" applyFill="1" applyBorder="1"/>
    <xf numFmtId="0" fontId="107" fillId="9" borderId="0" xfId="0" applyFont="1" applyFill="1"/>
    <xf numFmtId="0" fontId="108" fillId="0" borderId="17" xfId="0" applyFont="1" applyBorder="1" applyAlignment="1">
      <alignment wrapText="1"/>
    </xf>
    <xf numFmtId="0" fontId="107" fillId="9" borderId="17" xfId="0" applyFont="1" applyFill="1" applyBorder="1"/>
    <xf numFmtId="0" fontId="107" fillId="9" borderId="18" xfId="0" applyFont="1" applyFill="1" applyBorder="1"/>
    <xf numFmtId="0" fontId="107" fillId="0" borderId="18" xfId="0" applyFont="1" applyBorder="1" applyAlignment="1">
      <alignment wrapText="1"/>
    </xf>
    <xf numFmtId="0" fontId="107" fillId="9" borderId="16" xfId="0" applyFont="1" applyFill="1" applyBorder="1"/>
    <xf numFmtId="0" fontId="107" fillId="0" borderId="0" xfId="0" applyFont="1" applyAlignment="1">
      <alignment wrapText="1"/>
    </xf>
    <xf numFmtId="0" fontId="114" fillId="10" borderId="0" xfId="0" applyFont="1" applyFill="1"/>
    <xf numFmtId="0" fontId="116" fillId="10" borderId="0" xfId="0" applyFont="1" applyFill="1"/>
    <xf numFmtId="0" fontId="117" fillId="8" borderId="0" xfId="0" applyFont="1" applyFill="1"/>
    <xf numFmtId="0" fontId="118" fillId="8" borderId="0" xfId="0" applyFont="1" applyFill="1"/>
    <xf numFmtId="0" fontId="118" fillId="10" borderId="0" xfId="0" applyFont="1" applyFill="1"/>
    <xf numFmtId="0" fontId="119" fillId="10" borderId="0" xfId="0" applyFont="1" applyFill="1"/>
    <xf numFmtId="0" fontId="33" fillId="0" borderId="0" xfId="0" applyFont="1"/>
    <xf numFmtId="3" fontId="120" fillId="0" borderId="0" xfId="1" applyNumberFormat="1" applyFont="1" applyAlignment="1">
      <alignment vertical="top"/>
    </xf>
    <xf numFmtId="3" fontId="120" fillId="2" borderId="0" xfId="1" applyNumberFormat="1" applyFont="1" applyFill="1" applyAlignment="1">
      <alignment vertical="top"/>
    </xf>
    <xf numFmtId="165" fontId="14" fillId="0" borderId="9" xfId="0" applyNumberFormat="1" applyFont="1" applyBorder="1" applyAlignment="1">
      <alignment horizontal="center" vertical="center" wrapText="1"/>
    </xf>
    <xf numFmtId="0" fontId="121" fillId="0" borderId="0" xfId="0" applyFont="1" applyAlignment="1">
      <alignment horizontal="center" vertical="center" wrapText="1"/>
    </xf>
    <xf numFmtId="0" fontId="11" fillId="0" borderId="6" xfId="0" applyFont="1" applyBorder="1" applyAlignment="1">
      <alignment horizontal="center" vertical="center" wrapText="1"/>
    </xf>
    <xf numFmtId="165" fontId="11" fillId="0" borderId="0" xfId="0" applyNumberFormat="1" applyFont="1" applyAlignment="1">
      <alignment horizontal="center" vertical="center" wrapText="1"/>
    </xf>
    <xf numFmtId="164" fontId="14" fillId="0" borderId="0" xfId="0" applyNumberFormat="1" applyFont="1" applyAlignment="1">
      <alignment horizontal="center" vertical="center" wrapText="1"/>
    </xf>
    <xf numFmtId="165" fontId="11" fillId="0" borderId="6" xfId="0" applyNumberFormat="1" applyFont="1" applyBorder="1" applyAlignment="1">
      <alignment horizontal="center" vertical="center" wrapText="1"/>
    </xf>
    <xf numFmtId="165" fontId="11" fillId="0" borderId="13"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0" fontId="5" fillId="0" borderId="0" xfId="0" applyFont="1" applyAlignment="1">
      <alignment horizontal="left" vertical="center"/>
    </xf>
    <xf numFmtId="0" fontId="122" fillId="0" borderId="0" xfId="0" applyFont="1" applyAlignment="1">
      <alignment horizontal="left" vertical="center" wrapText="1"/>
    </xf>
    <xf numFmtId="0" fontId="122" fillId="0" borderId="0" xfId="0" applyFont="1" applyAlignment="1">
      <alignment horizontal="left" vertical="center"/>
    </xf>
    <xf numFmtId="0" fontId="7" fillId="0" borderId="1" xfId="0" applyFont="1" applyBorder="1" applyAlignment="1">
      <alignment horizontal="right" vertical="center" wrapText="1"/>
    </xf>
    <xf numFmtId="0" fontId="8" fillId="2" borderId="0" xfId="0" applyFont="1" applyFill="1" applyAlignment="1">
      <alignment horizontal="left" vertical="center"/>
    </xf>
    <xf numFmtId="1" fontId="14" fillId="0" borderId="0" xfId="0" applyNumberFormat="1" applyFont="1" applyAlignment="1">
      <alignment horizontal="right" vertical="center" wrapText="1"/>
    </xf>
    <xf numFmtId="0" fontId="6" fillId="0" borderId="16" xfId="0" applyFont="1" applyBorder="1" applyAlignment="1">
      <alignment vertical="center" wrapText="1"/>
    </xf>
    <xf numFmtId="0" fontId="11" fillId="0" borderId="16" xfId="0" applyFont="1" applyBorder="1" applyAlignment="1">
      <alignment horizontal="right" vertical="center" wrapText="1"/>
    </xf>
    <xf numFmtId="172" fontId="11" fillId="4" borderId="6" xfId="0" applyNumberFormat="1" applyFont="1" applyFill="1" applyBorder="1" applyAlignment="1">
      <alignment horizontal="center" vertical="center" wrapText="1"/>
    </xf>
    <xf numFmtId="165" fontId="11" fillId="4" borderId="36" xfId="0" applyNumberFormat="1" applyFont="1" applyFill="1" applyBorder="1" applyAlignment="1">
      <alignment horizontal="center" vertical="center" wrapText="1"/>
    </xf>
    <xf numFmtId="0" fontId="6" fillId="0" borderId="0" xfId="0" applyFont="1" applyAlignment="1">
      <alignment wrapText="1"/>
    </xf>
    <xf numFmtId="0" fontId="123" fillId="0" borderId="1" xfId="0" applyFont="1" applyBorder="1" applyAlignment="1">
      <alignment vertical="center" wrapText="1"/>
    </xf>
    <xf numFmtId="0" fontId="112" fillId="8" borderId="0" xfId="0" applyFont="1" applyFill="1" applyAlignment="1">
      <alignment wrapText="1"/>
    </xf>
    <xf numFmtId="0" fontId="100" fillId="8" borderId="18" xfId="0" applyFont="1" applyFill="1" applyBorder="1" applyAlignment="1">
      <alignment wrapText="1"/>
    </xf>
    <xf numFmtId="0" fontId="102" fillId="8" borderId="0" xfId="0" applyFont="1" applyFill="1" applyAlignment="1">
      <alignment wrapText="1"/>
    </xf>
    <xf numFmtId="0" fontId="101" fillId="8" borderId="0" xfId="0" applyFont="1" applyFill="1" applyAlignment="1">
      <alignment wrapText="1"/>
    </xf>
    <xf numFmtId="0" fontId="108" fillId="8" borderId="25" xfId="0" applyFont="1" applyFill="1" applyBorder="1" applyAlignment="1">
      <alignment wrapText="1"/>
    </xf>
    <xf numFmtId="0" fontId="108" fillId="8" borderId="19" xfId="0" applyFont="1" applyFill="1" applyBorder="1" applyAlignment="1">
      <alignment wrapText="1"/>
    </xf>
    <xf numFmtId="0" fontId="5" fillId="0" borderId="16"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170" fontId="124" fillId="0" borderId="0" xfId="1" applyNumberFormat="1" applyFont="1" applyAlignment="1">
      <alignment horizontal="right" vertical="top"/>
    </xf>
    <xf numFmtId="168" fontId="14" fillId="0" borderId="1" xfId="0" applyNumberFormat="1" applyFont="1" applyBorder="1" applyAlignment="1">
      <alignment horizontal="right" vertical="center" wrapText="1"/>
    </xf>
    <xf numFmtId="0" fontId="123" fillId="0" borderId="0" xfId="0" applyFont="1" applyAlignment="1">
      <alignment vertical="center" wrapText="1"/>
    </xf>
    <xf numFmtId="171" fontId="14" fillId="0" borderId="0" xfId="4" applyNumberFormat="1" applyFont="1" applyFill="1" applyAlignment="1">
      <alignment horizontal="right" vertical="center" wrapText="1"/>
    </xf>
    <xf numFmtId="0" fontId="14" fillId="0" borderId="16" xfId="0" applyFont="1" applyBorder="1" applyAlignment="1">
      <alignment horizontal="right" vertical="center" wrapText="1"/>
    </xf>
    <xf numFmtId="0" fontId="5" fillId="6" borderId="0" xfId="0" applyFont="1" applyFill="1"/>
    <xf numFmtId="0" fontId="79" fillId="0" borderId="28" xfId="0" quotePrefix="1" applyFont="1" applyBorder="1" applyAlignment="1">
      <alignment horizontal="left"/>
    </xf>
    <xf numFmtId="0" fontId="125" fillId="0" borderId="0" xfId="0" applyFont="1"/>
    <xf numFmtId="165" fontId="11" fillId="4" borderId="11" xfId="0" applyNumberFormat="1" applyFont="1" applyFill="1" applyBorder="1" applyAlignment="1">
      <alignment horizontal="center" vertical="center" wrapText="1"/>
    </xf>
    <xf numFmtId="0" fontId="126" fillId="0" borderId="0" xfId="0" applyFont="1" applyAlignment="1">
      <alignment horizontal="right" vertical="center" wrapText="1"/>
    </xf>
    <xf numFmtId="0" fontId="127" fillId="0" borderId="0" xfId="0" applyFont="1" applyAlignment="1">
      <alignment horizontal="right" vertical="center" wrapText="1"/>
    </xf>
    <xf numFmtId="0" fontId="127" fillId="0" borderId="38" xfId="0" applyFont="1" applyBorder="1" applyAlignment="1">
      <alignment horizontal="right" vertical="center" wrapText="1"/>
    </xf>
    <xf numFmtId="0" fontId="127" fillId="0" borderId="39" xfId="0" applyFont="1" applyBorder="1" applyAlignment="1">
      <alignment horizontal="right" vertical="center" wrapText="1"/>
    </xf>
    <xf numFmtId="0" fontId="128" fillId="11" borderId="0" xfId="0" applyFont="1" applyFill="1" applyAlignment="1">
      <alignment horizontal="right" vertical="center" wrapText="1"/>
    </xf>
    <xf numFmtId="0" fontId="128" fillId="11" borderId="38" xfId="0" applyFont="1" applyFill="1" applyBorder="1" applyAlignment="1">
      <alignment horizontal="right" vertical="center" wrapText="1"/>
    </xf>
    <xf numFmtId="0" fontId="128" fillId="11" borderId="39" xfId="0" applyFont="1" applyFill="1" applyBorder="1" applyAlignment="1">
      <alignment horizontal="right" vertical="center" wrapText="1"/>
    </xf>
    <xf numFmtId="0" fontId="126" fillId="0" borderId="0" xfId="0" applyFont="1" applyAlignment="1">
      <alignment vertical="center" wrapText="1"/>
    </xf>
    <xf numFmtId="0" fontId="126" fillId="11" borderId="0" xfId="0" applyFont="1" applyFill="1" applyAlignment="1">
      <alignment vertical="center" wrapText="1"/>
    </xf>
    <xf numFmtId="0" fontId="129" fillId="0" borderId="0" xfId="0" applyFont="1" applyAlignment="1">
      <alignment vertical="center" wrapText="1"/>
    </xf>
    <xf numFmtId="0" fontId="128" fillId="0" borderId="0" xfId="0" applyFont="1" applyAlignment="1">
      <alignment vertical="center" wrapText="1"/>
    </xf>
    <xf numFmtId="0" fontId="130" fillId="0" borderId="0" xfId="0" applyFont="1" applyAlignment="1">
      <alignment vertical="center" wrapText="1"/>
    </xf>
    <xf numFmtId="0" fontId="127" fillId="0" borderId="0" xfId="0" applyFont="1" applyAlignment="1">
      <alignment vertical="center" wrapText="1"/>
    </xf>
    <xf numFmtId="3" fontId="127" fillId="0" borderId="0" xfId="0" applyNumberFormat="1" applyFont="1" applyAlignment="1">
      <alignment horizontal="right" vertical="center" wrapText="1"/>
    </xf>
    <xf numFmtId="3" fontId="128" fillId="11" borderId="0" xfId="0" applyNumberFormat="1" applyFont="1" applyFill="1" applyAlignment="1">
      <alignment horizontal="right" vertical="center" wrapText="1"/>
    </xf>
    <xf numFmtId="9" fontId="127" fillId="0" borderId="0" xfId="0" applyNumberFormat="1" applyFont="1" applyAlignment="1">
      <alignment horizontal="right" vertical="center" wrapText="1"/>
    </xf>
    <xf numFmtId="0" fontId="127" fillId="0" borderId="37" xfId="0" applyFont="1" applyBorder="1" applyAlignment="1">
      <alignment vertical="center" wrapText="1"/>
    </xf>
    <xf numFmtId="0" fontId="126" fillId="0" borderId="37" xfId="0" applyFont="1" applyBorder="1" applyAlignment="1">
      <alignment vertical="center" wrapText="1"/>
    </xf>
    <xf numFmtId="3" fontId="127" fillId="0" borderId="37" xfId="0" applyNumberFormat="1" applyFont="1" applyBorder="1" applyAlignment="1">
      <alignment horizontal="right" vertical="center" wrapText="1"/>
    </xf>
    <xf numFmtId="3" fontId="128" fillId="11" borderId="37" xfId="0" applyNumberFormat="1" applyFont="1" applyFill="1" applyBorder="1" applyAlignment="1">
      <alignment horizontal="right" vertical="center" wrapText="1"/>
    </xf>
    <xf numFmtId="0" fontId="127" fillId="0" borderId="39" xfId="0" applyFont="1" applyBorder="1" applyAlignment="1">
      <alignment vertical="center" wrapText="1"/>
    </xf>
    <xf numFmtId="0" fontId="126" fillId="0" borderId="39" xfId="0" applyFont="1" applyBorder="1" applyAlignment="1">
      <alignment vertical="center" wrapText="1"/>
    </xf>
    <xf numFmtId="3" fontId="127" fillId="0" borderId="39" xfId="0" applyNumberFormat="1" applyFont="1" applyBorder="1" applyAlignment="1">
      <alignment horizontal="right" vertical="center" wrapText="1"/>
    </xf>
    <xf numFmtId="3" fontId="128" fillId="11" borderId="39" xfId="0" applyNumberFormat="1" applyFont="1" applyFill="1" applyBorder="1" applyAlignment="1">
      <alignment horizontal="right" vertical="center" wrapText="1"/>
    </xf>
    <xf numFmtId="0" fontId="128" fillId="0" borderId="38" xfId="0" applyFont="1" applyBorder="1" applyAlignment="1">
      <alignment vertical="center" wrapText="1"/>
    </xf>
    <xf numFmtId="0" fontId="126" fillId="0" borderId="38" xfId="0" applyFont="1" applyBorder="1" applyAlignment="1">
      <alignment vertical="center" wrapText="1"/>
    </xf>
    <xf numFmtId="0" fontId="126" fillId="11" borderId="38" xfId="0" applyFont="1" applyFill="1" applyBorder="1" applyAlignment="1">
      <alignment vertical="center" wrapText="1"/>
    </xf>
    <xf numFmtId="0" fontId="127" fillId="0" borderId="38" xfId="0" applyFont="1" applyBorder="1" applyAlignment="1">
      <alignment vertical="center" wrapText="1"/>
    </xf>
    <xf numFmtId="3" fontId="127" fillId="0" borderId="38" xfId="0" applyNumberFormat="1" applyFont="1" applyBorder="1" applyAlignment="1">
      <alignment horizontal="right" vertical="center" wrapText="1"/>
    </xf>
    <xf numFmtId="3" fontId="128" fillId="11" borderId="38" xfId="0" applyNumberFormat="1" applyFont="1" applyFill="1" applyBorder="1" applyAlignment="1">
      <alignment horizontal="right" vertical="center" wrapText="1"/>
    </xf>
    <xf numFmtId="3" fontId="130" fillId="0" borderId="39" xfId="0" applyNumberFormat="1" applyFont="1" applyBorder="1" applyAlignment="1">
      <alignment horizontal="right" vertical="center" wrapText="1"/>
    </xf>
    <xf numFmtId="0" fontId="126" fillId="11" borderId="0" xfId="0" applyFont="1" applyFill="1" applyAlignment="1">
      <alignment horizontal="right" vertical="center" wrapText="1"/>
    </xf>
    <xf numFmtId="0" fontId="126" fillId="0" borderId="39" xfId="0" applyFont="1" applyBorder="1" applyAlignment="1">
      <alignment horizontal="right" vertical="center" wrapText="1"/>
    </xf>
    <xf numFmtId="0" fontId="126" fillId="11" borderId="39" xfId="0" applyFont="1" applyFill="1" applyBorder="1" applyAlignment="1">
      <alignment horizontal="right" vertical="center" wrapText="1"/>
    </xf>
    <xf numFmtId="3" fontId="132" fillId="2" borderId="0" xfId="1" applyNumberFormat="1" applyFont="1" applyFill="1" applyAlignment="1">
      <alignment horizontal="left" vertical="top"/>
    </xf>
    <xf numFmtId="0" fontId="135" fillId="9" borderId="17" xfId="0" applyFont="1" applyFill="1" applyBorder="1" applyAlignment="1">
      <alignment horizontal="right" vertical="center"/>
    </xf>
    <xf numFmtId="0" fontId="135" fillId="9" borderId="24" xfId="0" applyFont="1" applyFill="1" applyBorder="1" applyAlignment="1">
      <alignment horizontal="right" vertical="center" wrapText="1"/>
    </xf>
    <xf numFmtId="0" fontId="56" fillId="8" borderId="0" xfId="0" applyFont="1" applyFill="1" applyAlignment="1">
      <alignment vertical="top" wrapText="1"/>
    </xf>
    <xf numFmtId="0" fontId="55" fillId="8" borderId="0" xfId="0" applyFont="1" applyFill="1" applyAlignment="1">
      <alignment vertical="top" wrapText="1"/>
    </xf>
    <xf numFmtId="0" fontId="138" fillId="8" borderId="0" xfId="0" applyFont="1" applyFill="1"/>
    <xf numFmtId="0" fontId="66" fillId="2" borderId="0" xfId="7" applyFont="1" applyFill="1" applyAlignment="1">
      <alignment vertical="center"/>
    </xf>
    <xf numFmtId="171" fontId="41" fillId="4" borderId="17" xfId="4" applyNumberFormat="1" applyFont="1" applyFill="1" applyBorder="1" applyAlignment="1">
      <alignment horizontal="right" vertical="center" wrapText="1"/>
    </xf>
    <xf numFmtId="171" fontId="41" fillId="6" borderId="21" xfId="4" applyNumberFormat="1" applyFont="1" applyFill="1" applyBorder="1" applyAlignment="1">
      <alignment vertical="center"/>
    </xf>
    <xf numFmtId="0" fontId="47" fillId="2" borderId="0" xfId="7" applyFont="1" applyFill="1" applyAlignment="1">
      <alignment vertical="center"/>
    </xf>
    <xf numFmtId="0" fontId="47" fillId="2" borderId="0" xfId="7" applyFont="1" applyFill="1" applyAlignment="1">
      <alignment vertical="center" wrapText="1"/>
    </xf>
    <xf numFmtId="0" fontId="143" fillId="2" borderId="0" xfId="8" applyFont="1" applyFill="1" applyBorder="1" applyAlignment="1">
      <alignment horizontal="right" vertical="center" wrapText="1"/>
    </xf>
    <xf numFmtId="3" fontId="144" fillId="2" borderId="0" xfId="1" applyNumberFormat="1" applyFont="1" applyFill="1" applyAlignment="1">
      <alignment horizontal="left" vertical="top"/>
    </xf>
    <xf numFmtId="0" fontId="108" fillId="0" borderId="25" xfId="0" applyFont="1" applyBorder="1" applyAlignment="1">
      <alignment wrapText="1"/>
    </xf>
    <xf numFmtId="0" fontId="108" fillId="0" borderId="24" xfId="0" applyFont="1" applyBorder="1" applyAlignment="1">
      <alignment wrapText="1"/>
    </xf>
    <xf numFmtId="0" fontId="108" fillId="17" borderId="25" xfId="0" applyFont="1" applyFill="1" applyBorder="1" applyAlignment="1">
      <alignment wrapText="1"/>
    </xf>
    <xf numFmtId="0" fontId="108" fillId="16" borderId="16" xfId="0" applyFont="1" applyFill="1" applyBorder="1" applyAlignment="1">
      <alignment wrapText="1"/>
    </xf>
    <xf numFmtId="0" fontId="108" fillId="16" borderId="25" xfId="0" applyFont="1" applyFill="1" applyBorder="1"/>
    <xf numFmtId="0" fontId="108" fillId="17" borderId="18" xfId="0" applyFont="1" applyFill="1" applyBorder="1" applyAlignment="1">
      <alignment wrapText="1"/>
    </xf>
    <xf numFmtId="0" fontId="108" fillId="16" borderId="17" xfId="0" applyFont="1" applyFill="1" applyBorder="1"/>
    <xf numFmtId="0" fontId="108" fillId="16" borderId="17" xfId="0" applyFont="1" applyFill="1" applyBorder="1" applyAlignment="1">
      <alignment wrapText="1"/>
    </xf>
    <xf numFmtId="0" fontId="108" fillId="0" borderId="16" xfId="0" applyFont="1" applyBorder="1" applyAlignment="1">
      <alignment wrapText="1"/>
    </xf>
    <xf numFmtId="0" fontId="108" fillId="0" borderId="20" xfId="0" applyFont="1" applyBorder="1" applyAlignment="1">
      <alignment wrapText="1"/>
    </xf>
    <xf numFmtId="0" fontId="100" fillId="0" borderId="17" xfId="0" applyFont="1" applyBorder="1" applyAlignment="1">
      <alignment wrapText="1"/>
    </xf>
    <xf numFmtId="0" fontId="100" fillId="0" borderId="24" xfId="0" applyFont="1" applyBorder="1" applyAlignment="1">
      <alignment wrapText="1"/>
    </xf>
    <xf numFmtId="0" fontId="8" fillId="2" borderId="0" xfId="0" applyFont="1" applyFill="1" applyAlignment="1">
      <alignment horizontal="left" vertical="center" wrapText="1"/>
    </xf>
    <xf numFmtId="0" fontId="5" fillId="0" borderId="2"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vertical="center" wrapText="1"/>
    </xf>
    <xf numFmtId="0" fontId="5" fillId="0" borderId="2" xfId="0" applyFont="1" applyBorder="1" applyAlignment="1">
      <alignment vertical="center" wrapText="1"/>
    </xf>
    <xf numFmtId="9" fontId="5" fillId="0" borderId="2" xfId="0" applyNumberFormat="1" applyFont="1" applyBorder="1" applyAlignment="1">
      <alignment horizontal="right" vertical="center" wrapText="1"/>
    </xf>
    <xf numFmtId="169"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16" xfId="0" applyNumberFormat="1" applyFont="1" applyBorder="1" applyAlignment="1">
      <alignment horizontal="right" vertical="center" wrapText="1"/>
    </xf>
    <xf numFmtId="0" fontId="7" fillId="0" borderId="16" xfId="0" applyFont="1" applyBorder="1" applyAlignment="1">
      <alignment vertical="center" wrapText="1"/>
    </xf>
    <xf numFmtId="9" fontId="7" fillId="0" borderId="16" xfId="0" applyNumberFormat="1" applyFont="1" applyBorder="1" applyAlignment="1">
      <alignment horizontal="left" vertical="center" wrapText="1"/>
    </xf>
    <xf numFmtId="9" fontId="7" fillId="0" borderId="2" xfId="0" applyNumberFormat="1" applyFont="1" applyBorder="1" applyAlignment="1">
      <alignment horizontal="left" vertical="center" wrapText="1"/>
    </xf>
    <xf numFmtId="0" fontId="7" fillId="0" borderId="16" xfId="0" applyFont="1" applyBorder="1" applyAlignment="1">
      <alignment horizontal="left" vertical="center" wrapText="1"/>
    </xf>
    <xf numFmtId="0" fontId="14" fillId="0" borderId="4" xfId="0" applyFont="1" applyBorder="1" applyAlignment="1">
      <alignment horizontal="center" vertical="center" wrapText="1"/>
    </xf>
    <xf numFmtId="0" fontId="6" fillId="0" borderId="0" xfId="0" applyFont="1" applyAlignment="1">
      <alignment horizontal="left" wrapText="1"/>
    </xf>
    <xf numFmtId="0" fontId="7" fillId="0" borderId="0" xfId="0" applyFont="1" applyAlignment="1">
      <alignment horizontal="left" vertical="top" wrapText="1"/>
    </xf>
    <xf numFmtId="0" fontId="72" fillId="0" borderId="0" xfId="0" applyFont="1" applyAlignment="1">
      <alignment horizontal="left" vertical="top" wrapText="1"/>
    </xf>
    <xf numFmtId="0" fontId="7" fillId="0" borderId="0" xfId="0" applyFont="1" applyAlignment="1">
      <alignment vertical="top" wrapText="1"/>
    </xf>
    <xf numFmtId="0" fontId="4" fillId="2" borderId="0" xfId="0" applyFont="1" applyFill="1" applyAlignment="1">
      <alignment vertical="top"/>
    </xf>
    <xf numFmtId="0" fontId="7" fillId="0" borderId="0" xfId="0" applyFont="1" applyAlignment="1" applyProtection="1">
      <alignment vertical="top"/>
      <protection locked="0"/>
    </xf>
    <xf numFmtId="0" fontId="6" fillId="0" borderId="0" xfId="0" applyFont="1" applyProtection="1">
      <protection locked="0"/>
    </xf>
    <xf numFmtId="0" fontId="6" fillId="0" borderId="0" xfId="0" applyFont="1" applyAlignment="1">
      <alignment wrapText="1"/>
    </xf>
    <xf numFmtId="0" fontId="6" fillId="0" borderId="0" xfId="0" applyFont="1" applyAlignment="1">
      <alignment vertical="top" wrapText="1"/>
    </xf>
    <xf numFmtId="0" fontId="9" fillId="2" borderId="24" xfId="0" applyFont="1" applyFill="1" applyBorder="1"/>
    <xf numFmtId="0" fontId="8" fillId="2" borderId="24" xfId="0" applyFont="1" applyFill="1" applyBorder="1" applyAlignment="1">
      <alignment vertical="center"/>
    </xf>
    <xf numFmtId="0" fontId="11" fillId="0" borderId="16" xfId="0" applyFont="1" applyBorder="1"/>
    <xf numFmtId="0" fontId="11" fillId="0" borderId="0" xfId="0" applyFont="1" applyAlignment="1">
      <alignment vertical="center" wrapText="1"/>
    </xf>
    <xf numFmtId="0" fontId="24" fillId="0" borderId="22" xfId="0" applyFont="1" applyBorder="1" applyAlignment="1">
      <alignment vertical="center" wrapText="1"/>
    </xf>
    <xf numFmtId="0" fontId="24" fillId="0" borderId="0" xfId="0" applyFont="1" applyAlignment="1">
      <alignment vertical="center" wrapText="1"/>
    </xf>
    <xf numFmtId="0" fontId="24" fillId="0" borderId="1" xfId="0" applyFont="1" applyBorder="1" applyAlignment="1">
      <alignment vertical="center" wrapText="1"/>
    </xf>
    <xf numFmtId="0" fontId="11" fillId="0" borderId="27" xfId="0" applyFont="1" applyBorder="1" applyAlignment="1">
      <alignment horizontal="right" vertical="center" wrapText="1"/>
    </xf>
    <xf numFmtId="0" fontId="123" fillId="0" borderId="27" xfId="0" applyFont="1" applyBorder="1" applyAlignment="1">
      <alignment horizontal="right" vertical="center" wrapText="1"/>
    </xf>
    <xf numFmtId="0" fontId="77" fillId="0" borderId="0" xfId="0" applyFont="1" applyAlignment="1">
      <alignment horizontal="left" wrapText="1"/>
    </xf>
    <xf numFmtId="0" fontId="77" fillId="0" borderId="0" xfId="0" applyFont="1" applyAlignment="1">
      <alignment horizontal="right"/>
    </xf>
    <xf numFmtId="0" fontId="79" fillId="13" borderId="0" xfId="0" applyFont="1" applyFill="1" applyAlignment="1">
      <alignment horizontal="right" wrapText="1"/>
    </xf>
    <xf numFmtId="0" fontId="79" fillId="13" borderId="0" xfId="0" applyFont="1" applyFill="1" applyAlignment="1">
      <alignment horizontal="right"/>
    </xf>
    <xf numFmtId="0" fontId="77" fillId="0" borderId="0" xfId="0" applyFont="1" applyAlignment="1">
      <alignment horizontal="right" wrapText="1"/>
    </xf>
    <xf numFmtId="0" fontId="77" fillId="13" borderId="0" xfId="0" applyFont="1" applyFill="1" applyAlignment="1">
      <alignment horizontal="right"/>
    </xf>
    <xf numFmtId="0" fontId="77" fillId="0" borderId="31" xfId="0" applyFont="1" applyBorder="1" applyAlignment="1">
      <alignment horizontal="right"/>
    </xf>
    <xf numFmtId="0" fontId="79" fillId="13" borderId="31" xfId="0" applyFont="1" applyFill="1" applyBorder="1" applyAlignment="1">
      <alignment horizontal="right"/>
    </xf>
    <xf numFmtId="0" fontId="77" fillId="13" borderId="31" xfId="0" applyFont="1" applyFill="1" applyBorder="1" applyAlignment="1">
      <alignment horizontal="right" wrapText="1"/>
    </xf>
    <xf numFmtId="0" fontId="77" fillId="0" borderId="29" xfId="0" applyFont="1" applyBorder="1" applyAlignment="1">
      <alignment horizontal="left" wrapText="1"/>
    </xf>
    <xf numFmtId="0" fontId="79" fillId="12" borderId="0" xfId="0" applyFont="1" applyFill="1" applyAlignment="1">
      <alignment horizontal="right"/>
    </xf>
    <xf numFmtId="0" fontId="77" fillId="0" borderId="29" xfId="0" applyFont="1" applyBorder="1" applyAlignment="1">
      <alignment horizontal="right" wrapText="1"/>
    </xf>
    <xf numFmtId="0" fontId="77" fillId="12" borderId="0" xfId="0" applyFont="1" applyFill="1" applyAlignment="1">
      <alignment horizontal="right"/>
    </xf>
    <xf numFmtId="0" fontId="77" fillId="0" borderId="29" xfId="0" applyFont="1" applyBorder="1" applyAlignment="1">
      <alignment horizontal="right"/>
    </xf>
    <xf numFmtId="0" fontId="79" fillId="12" borderId="29" xfId="0" applyFont="1" applyFill="1" applyBorder="1" applyAlignment="1">
      <alignment horizontal="right"/>
    </xf>
    <xf numFmtId="0" fontId="77" fillId="12" borderId="29" xfId="0" applyFont="1" applyFill="1" applyBorder="1" applyAlignment="1">
      <alignment horizontal="right"/>
    </xf>
    <xf numFmtId="0" fontId="77" fillId="13" borderId="31" xfId="0" applyFont="1" applyFill="1" applyBorder="1" applyAlignment="1">
      <alignment horizontal="right"/>
    </xf>
    <xf numFmtId="0" fontId="79" fillId="12" borderId="0" xfId="0" applyFont="1" applyFill="1" applyAlignment="1">
      <alignment horizontal="right" wrapText="1"/>
    </xf>
    <xf numFmtId="0" fontId="77" fillId="12" borderId="0" xfId="0" applyFont="1" applyFill="1" applyAlignment="1">
      <alignment horizontal="right" wrapText="1"/>
    </xf>
    <xf numFmtId="0" fontId="79" fillId="12" borderId="31" xfId="0" applyFont="1" applyFill="1" applyBorder="1" applyAlignment="1">
      <alignment horizontal="right"/>
    </xf>
    <xf numFmtId="0" fontId="77" fillId="12" borderId="31" xfId="0" applyFont="1" applyFill="1" applyBorder="1" applyAlignment="1">
      <alignment horizontal="right"/>
    </xf>
    <xf numFmtId="0" fontId="77" fillId="0" borderId="31" xfId="0" applyFont="1" applyBorder="1" applyAlignment="1">
      <alignment horizontal="left" wrapText="1"/>
    </xf>
    <xf numFmtId="0" fontId="77" fillId="0" borderId="31" xfId="0" applyFont="1" applyBorder="1" applyAlignment="1">
      <alignment horizontal="right" wrapText="1"/>
    </xf>
    <xf numFmtId="0" fontId="77" fillId="13" borderId="0" xfId="0" applyFont="1" applyFill="1" applyAlignment="1">
      <alignment horizontal="right" wrapText="1"/>
    </xf>
    <xf numFmtId="0" fontId="79" fillId="13" borderId="31" xfId="0" applyFont="1" applyFill="1" applyBorder="1" applyAlignment="1">
      <alignment horizontal="right" wrapText="1"/>
    </xf>
    <xf numFmtId="168" fontId="77" fillId="12" borderId="29" xfId="0" applyNumberFormat="1" applyFont="1" applyFill="1" applyBorder="1" applyAlignment="1">
      <alignment horizontal="right" wrapText="1"/>
    </xf>
    <xf numFmtId="3" fontId="79" fillId="12" borderId="0" xfId="0" applyNumberFormat="1" applyFont="1" applyFill="1" applyAlignment="1">
      <alignment horizontal="right" wrapText="1"/>
    </xf>
    <xf numFmtId="3" fontId="79" fillId="12" borderId="34" xfId="0" applyNumberFormat="1" applyFont="1" applyFill="1" applyBorder="1" applyAlignment="1">
      <alignment horizontal="right" wrapText="1"/>
    </xf>
    <xf numFmtId="168" fontId="77" fillId="12" borderId="0" xfId="0" applyNumberFormat="1" applyFont="1" applyFill="1" applyAlignment="1">
      <alignment horizontal="right" wrapText="1"/>
    </xf>
    <xf numFmtId="0" fontId="89" fillId="0" borderId="31" xfId="0" applyFont="1" applyBorder="1" applyAlignment="1">
      <alignment horizontal="left"/>
    </xf>
    <xf numFmtId="3" fontId="77" fillId="0" borderId="0" xfId="0" applyNumberFormat="1" applyFont="1" applyAlignment="1">
      <alignment horizontal="right" wrapText="1"/>
    </xf>
    <xf numFmtId="0" fontId="77" fillId="0" borderId="34" xfId="0" applyFont="1" applyBorder="1" applyAlignment="1">
      <alignment horizontal="right" wrapText="1"/>
    </xf>
    <xf numFmtId="0" fontId="79" fillId="12" borderId="28" xfId="0" applyFont="1" applyFill="1" applyBorder="1" applyAlignment="1">
      <alignment horizontal="right"/>
    </xf>
    <xf numFmtId="0" fontId="79" fillId="12" borderId="29" xfId="0" applyFont="1" applyFill="1" applyBorder="1" applyAlignment="1">
      <alignment horizontal="right" wrapText="1"/>
    </xf>
    <xf numFmtId="0" fontId="77" fillId="12" borderId="29" xfId="0" applyFont="1" applyFill="1" applyBorder="1" applyAlignment="1">
      <alignment horizontal="right" wrapText="1"/>
    </xf>
    <xf numFmtId="0" fontId="26" fillId="4" borderId="0" xfId="0" applyFont="1" applyFill="1" applyAlignment="1">
      <alignment horizontal="left" wrapText="1"/>
    </xf>
    <xf numFmtId="0" fontId="23" fillId="2" borderId="0" xfId="0" applyFont="1" applyFill="1" applyAlignment="1">
      <alignment horizontal="center" vertical="top" wrapText="1"/>
    </xf>
    <xf numFmtId="0" fontId="13" fillId="2" borderId="0" xfId="0" applyFont="1" applyFill="1" applyAlignment="1">
      <alignment horizontal="center" vertical="top" wrapText="1"/>
    </xf>
    <xf numFmtId="0" fontId="14" fillId="0" borderId="0" xfId="0" applyFont="1" applyAlignment="1">
      <alignment horizontal="center" vertical="center" wrapText="1"/>
    </xf>
    <xf numFmtId="0" fontId="14" fillId="0" borderId="3" xfId="0" applyFont="1" applyBorder="1" applyAlignment="1">
      <alignment horizontal="center" vertical="center" wrapText="1"/>
    </xf>
    <xf numFmtId="0" fontId="14" fillId="4" borderId="0" xfId="0" applyFont="1" applyFill="1" applyAlignment="1">
      <alignment horizontal="center" vertical="center"/>
    </xf>
    <xf numFmtId="0" fontId="14" fillId="4" borderId="3" xfId="0" applyFont="1" applyFill="1" applyBorder="1" applyAlignment="1">
      <alignment horizontal="center" vertical="center"/>
    </xf>
    <xf numFmtId="0" fontId="23" fillId="2" borderId="0" xfId="0" applyFont="1" applyFill="1" applyAlignment="1">
      <alignment horizontal="left" vertical="top" wrapText="1"/>
    </xf>
    <xf numFmtId="0" fontId="130" fillId="0" borderId="0" xfId="0" applyFont="1" applyAlignment="1">
      <alignment horizontal="left" vertical="center" wrapText="1"/>
    </xf>
    <xf numFmtId="0" fontId="34" fillId="0" borderId="0" xfId="0" applyFont="1"/>
    <xf numFmtId="0" fontId="38" fillId="0" borderId="16" xfId="0" applyFont="1" applyBorder="1" applyAlignment="1">
      <alignment wrapText="1"/>
    </xf>
    <xf numFmtId="0" fontId="126" fillId="0" borderId="38" xfId="0" applyFont="1" applyBorder="1" applyAlignment="1">
      <alignment horizontal="right" vertical="center" wrapText="1"/>
    </xf>
    <xf numFmtId="0" fontId="126" fillId="0" borderId="39" xfId="0" applyFont="1" applyBorder="1" applyAlignment="1">
      <alignment horizontal="right" vertical="center" wrapText="1"/>
    </xf>
    <xf numFmtId="0" fontId="127" fillId="0" borderId="0" xfId="0" applyFont="1" applyAlignment="1">
      <alignment vertical="center" wrapText="1"/>
    </xf>
    <xf numFmtId="0" fontId="130" fillId="0" borderId="0" xfId="0" applyFont="1" applyAlignment="1">
      <alignment wrapText="1"/>
    </xf>
    <xf numFmtId="0" fontId="37" fillId="0" borderId="0" xfId="0" applyFont="1" applyAlignment="1">
      <alignment wrapText="1"/>
    </xf>
    <xf numFmtId="0" fontId="130" fillId="0" borderId="0" xfId="0" applyFont="1" applyAlignment="1">
      <alignment vertical="center" wrapText="1"/>
    </xf>
    <xf numFmtId="0" fontId="71" fillId="8" borderId="0" xfId="12" applyNumberFormat="1" applyFont="1" applyFill="1" applyBorder="1" applyAlignment="1">
      <alignment vertical="top" wrapText="1"/>
    </xf>
    <xf numFmtId="0" fontId="71" fillId="8" borderId="0" xfId="12" applyNumberFormat="1" applyFont="1" applyFill="1" applyAlignment="1">
      <alignment vertical="top" wrapText="1"/>
    </xf>
    <xf numFmtId="0" fontId="66" fillId="2" borderId="0" xfId="7" applyFont="1" applyFill="1" applyAlignment="1">
      <alignment horizontal="center" vertical="center" wrapText="1"/>
    </xf>
    <xf numFmtId="0" fontId="56" fillId="8" borderId="0" xfId="0" applyFont="1" applyFill="1" applyAlignment="1">
      <alignment horizontal="left" vertical="top" wrapText="1"/>
    </xf>
    <xf numFmtId="0" fontId="55" fillId="8" borderId="0" xfId="0" applyFont="1" applyFill="1" applyAlignment="1">
      <alignment horizontal="left" vertical="top" wrapText="1"/>
    </xf>
    <xf numFmtId="0" fontId="66" fillId="2" borderId="0" xfId="8" applyFont="1" applyFill="1" applyBorder="1" applyAlignment="1">
      <alignment horizontal="center" vertical="center" wrapText="1"/>
    </xf>
    <xf numFmtId="0" fontId="41" fillId="8" borderId="0" xfId="0" applyFont="1" applyFill="1" applyAlignment="1">
      <alignment horizontal="left" vertical="top" wrapText="1"/>
    </xf>
    <xf numFmtId="0" fontId="136" fillId="8" borderId="0" xfId="0" applyFont="1" applyFill="1" applyAlignment="1">
      <alignment horizontal="left" vertical="top" wrapText="1"/>
    </xf>
    <xf numFmtId="0" fontId="108" fillId="8" borderId="22" xfId="0" applyFont="1" applyFill="1" applyBorder="1" applyAlignment="1">
      <alignment horizontal="left" wrapText="1"/>
    </xf>
    <xf numFmtId="0" fontId="7" fillId="3" borderId="2" xfId="0" applyFont="1" applyFill="1" applyBorder="1" applyAlignment="1">
      <alignment horizontal="left" vertical="center" wrapText="1"/>
    </xf>
    <xf numFmtId="0" fontId="5" fillId="0" borderId="16" xfId="0" applyFont="1" applyBorder="1" applyAlignment="1">
      <alignment horizontal="left" vertical="center" wrapText="1"/>
    </xf>
    <xf numFmtId="0" fontId="8" fillId="2"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14" fillId="0" borderId="0" xfId="0" applyFont="1" applyBorder="1" applyAlignment="1">
      <alignment wrapText="1"/>
    </xf>
    <xf numFmtId="0" fontId="14" fillId="4" borderId="0" xfId="0" applyFont="1" applyFill="1" applyBorder="1" applyAlignment="1">
      <alignment wrapText="1"/>
    </xf>
    <xf numFmtId="0" fontId="11" fillId="4" borderId="0" xfId="0" applyFont="1" applyFill="1" applyBorder="1" applyAlignment="1">
      <alignment horizontal="center" vertical="center" wrapText="1"/>
    </xf>
    <xf numFmtId="165" fontId="11" fillId="4" borderId="0" xfId="0" applyNumberFormat="1" applyFont="1" applyFill="1" applyBorder="1" applyAlignment="1">
      <alignment horizontal="center" vertical="center" wrapText="1"/>
    </xf>
    <xf numFmtId="0" fontId="14" fillId="4" borderId="14" xfId="0" applyFont="1" applyFill="1" applyBorder="1" applyAlignment="1">
      <alignment wrapText="1"/>
    </xf>
    <xf numFmtId="0" fontId="14" fillId="0" borderId="0" xfId="0" applyFont="1" applyBorder="1" applyAlignment="1">
      <alignment horizontal="center" vertical="center" wrapText="1"/>
    </xf>
    <xf numFmtId="164" fontId="14" fillId="4" borderId="0" xfId="0" applyNumberFormat="1" applyFont="1" applyFill="1" applyBorder="1" applyAlignment="1">
      <alignment horizontal="center" vertical="center" wrapText="1"/>
    </xf>
    <xf numFmtId="0" fontId="14" fillId="0" borderId="0" xfId="0" applyFont="1" applyBorder="1" applyAlignment="1">
      <alignment horizontal="center" vertical="center" wrapText="1"/>
    </xf>
    <xf numFmtId="0" fontId="14" fillId="4" borderId="0" xfId="0" applyFont="1" applyFill="1" applyBorder="1" applyAlignment="1">
      <alignment horizontal="center" vertical="center"/>
    </xf>
  </cellXfs>
  <cellStyles count="33">
    <cellStyle name="Comma" xfId="4" builtinId="3"/>
    <cellStyle name="Footnote" xfId="12" xr:uid="{00000000-0005-0000-0000-000001000000}"/>
    <cellStyle name="Heading 1 Blue" xfId="27" xr:uid="{3786DD56-A6E8-46C8-B39C-26AF9044485C}"/>
    <cellStyle name="Heading 1 Blue Centre" xfId="28" xr:uid="{BF846E42-58D8-4B0D-9A9B-C1DAC45D1FA9}"/>
    <cellStyle name="Heading 2 Blue" xfId="16" xr:uid="{EE69250E-FB02-43F6-825E-F71E9F466A8F}"/>
    <cellStyle name="Heading 2021 and previous" xfId="18" xr:uid="{47EE5567-6F0F-4600-94B5-E3D15A7080DF}"/>
    <cellStyle name="Heading 2022" xfId="17" xr:uid="{9089D442-4758-497F-9A22-7BC7F4E0F459}"/>
    <cellStyle name="Hyperlink" xfId="5" builtinId="8"/>
    <cellStyle name="NAB FTB1 - Financial Table Body" xfId="11" xr:uid="{00000000-0005-0000-0000-000003000000}"/>
    <cellStyle name="NAB FTBB1 - Financial Table Body,AB" xfId="10" xr:uid="{00000000-0005-0000-0000-000004000000}"/>
    <cellStyle name="NAB FTBB1a - Financial Table Body,AB,U" xfId="8" xr:uid="{00000000-0005-0000-0000-000005000000}"/>
    <cellStyle name="NAB FTH2a - Financial Header 2" xfId="9" xr:uid="{00000000-0005-0000-0000-000006000000}"/>
    <cellStyle name="NAB H2 - Header 2" xfId="6" xr:uid="{00000000-0005-0000-0000-000007000000}"/>
    <cellStyle name="Normal" xfId="0" builtinId="0"/>
    <cellStyle name="Normal 11" xfId="3" xr:uid="{00000000-0005-0000-0000-000009000000}"/>
    <cellStyle name="Normal 2" xfId="1" xr:uid="{00000000-0005-0000-0000-00000A000000}"/>
    <cellStyle name="Normal 2 3 3 2" xfId="7" xr:uid="{00000000-0005-0000-0000-00000B000000}"/>
    <cellStyle name="Percent" xfId="2" builtinId="5"/>
    <cellStyle name="T-Figure-Blue-Thick-Bold" xfId="32" xr:uid="{6F000D7A-5CEA-407D-8831-A90091957AC9}"/>
    <cellStyle name="T-Figure-Thick" xfId="26" xr:uid="{321D4991-D4E1-4A7E-8B5A-35452AA21843}"/>
    <cellStyle name="T-Figure-Thick-Bold" xfId="29" xr:uid="{F4E1522F-F45C-4B71-8DBC-D31E982AC07F}"/>
    <cellStyle name="T-Figure-Thin" xfId="21" xr:uid="{02484621-6EA0-4D1E-B7B6-0EE34E951D36}"/>
    <cellStyle name="T-Figure-Thin-Bold" xfId="14" xr:uid="{30A3DCB2-D100-4DE5-BD2D-F8A5A725AB18}"/>
    <cellStyle name="T-Figure-Tinted-Thick-Bold" xfId="25" xr:uid="{B97770F2-BB8A-4ACE-B96C-317F62BA3529}"/>
    <cellStyle name="T-Figure-Tinted-Thin" xfId="22" xr:uid="{F21BBC06-B0FE-4273-BC51-567AB9DA70FC}"/>
    <cellStyle name="T-Figure-Tinted-Thin-Bold" xfId="13" xr:uid="{917B92CA-A969-4783-B3F1-33E91D3EAFD4}"/>
    <cellStyle name="T-Figure-Total" xfId="15" xr:uid="{43EF3407-7818-4C1C-B74F-A8254560DA56}"/>
    <cellStyle name="T-Figure-Total-Tinted" xfId="31" xr:uid="{C10787B6-004A-4687-B1FA-92A2605A8D5F}"/>
    <cellStyle name="T-Text-Thick-Centre" xfId="23" xr:uid="{99159BA4-204F-417F-ABDC-CE2CD0E7663F}"/>
    <cellStyle name="T-Text-Thick-Top" xfId="24" xr:uid="{608161F7-8B29-46FF-9DA4-2A834F3D04B5}"/>
    <cellStyle name="T-Text-Thin-Centre" xfId="19" xr:uid="{757CFD94-BA26-49F3-BB8B-31F079ADB3A0}"/>
    <cellStyle name="T-Text-Thin-Top" xfId="20" xr:uid="{EA8CCBD4-D8DC-4D64-BE28-2BF2AD3FADC6}"/>
    <cellStyle name="T-Text-Total" xfId="30" xr:uid="{4BCC6E74-3114-4518-8452-BE25D9AAC45B}"/>
  </cellStyles>
  <dxfs count="1">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601134</xdr:colOff>
      <xdr:row>4</xdr:row>
      <xdr:rowOff>67734</xdr:rowOff>
    </xdr:from>
    <xdr:to>
      <xdr:col>11</xdr:col>
      <xdr:colOff>429683</xdr:colOff>
      <xdr:row>21</xdr:row>
      <xdr:rowOff>50330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5240867" y="999067"/>
          <a:ext cx="4089399" cy="3142779"/>
        </a:xfrm>
        <a:prstGeom prst="rect">
          <a:avLst/>
        </a:prstGeom>
      </xdr:spPr>
    </xdr:pic>
    <xdr:clientData/>
  </xdr:twoCellAnchor>
  <xdr:twoCellAnchor editAs="oneCell">
    <xdr:from>
      <xdr:col>1</xdr:col>
      <xdr:colOff>101600</xdr:colOff>
      <xdr:row>3</xdr:row>
      <xdr:rowOff>169334</xdr:rowOff>
    </xdr:from>
    <xdr:to>
      <xdr:col>3</xdr:col>
      <xdr:colOff>523876</xdr:colOff>
      <xdr:row>22</xdr:row>
      <xdr:rowOff>19254</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440267" y="914401"/>
          <a:ext cx="4123267" cy="3388987"/>
        </a:xfrm>
        <a:prstGeom prst="rect">
          <a:avLst/>
        </a:prstGeom>
      </xdr:spPr>
    </xdr:pic>
    <xdr:clientData/>
  </xdr:twoCellAnchor>
  <xdr:twoCellAnchor>
    <xdr:from>
      <xdr:col>1</xdr:col>
      <xdr:colOff>0</xdr:colOff>
      <xdr:row>22</xdr:row>
      <xdr:rowOff>0</xdr:rowOff>
    </xdr:from>
    <xdr:to>
      <xdr:col>15</xdr:col>
      <xdr:colOff>484129</xdr:colOff>
      <xdr:row>23</xdr:row>
      <xdr:rowOff>160867</xdr:rowOff>
    </xdr:to>
    <xdr:sp macro="" textlink="">
      <xdr:nvSpPr>
        <xdr:cNvPr id="4" name="TextBox 61">
          <a:extLst>
            <a:ext uri="{FF2B5EF4-FFF2-40B4-BE49-F238E27FC236}">
              <a16:creationId xmlns:a16="http://schemas.microsoft.com/office/drawing/2014/main" id="{00000000-0008-0000-0600-000004000000}"/>
            </a:ext>
          </a:extLst>
        </xdr:cNvPr>
        <xdr:cNvSpPr txBox="1"/>
      </xdr:nvSpPr>
      <xdr:spPr>
        <a:xfrm>
          <a:off x="338667" y="4097867"/>
          <a:ext cx="11710929" cy="347133"/>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1 </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2019 YTD figures, </a:t>
          </a: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2</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 Japan, South Korea, Taiwan, </a:t>
          </a:r>
          <a:r>
            <a:rPr kumimoji="0" lang="en-US" sz="900" b="0" i="0" u="none" strike="noStrike" kern="1200" cap="none" spc="0" normalizeH="0" baseline="30000">
              <a:ln>
                <a:noFill/>
              </a:ln>
              <a:solidFill>
                <a:srgbClr val="000000"/>
              </a:solidFill>
              <a:effectLst/>
              <a:uLnTx/>
              <a:uFillTx/>
              <a:latin typeface="Arial" panose="020B0604020202020204" pitchFamily="34" charset="0"/>
              <a:ea typeface="+mn-ea"/>
              <a:cs typeface="Arial" panose="020B0604020202020204" pitchFamily="34" charset="0"/>
            </a:rPr>
            <a:t>3</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 total Iron Ore Company of Canada (IOC) production comprised of pellets and concentrate</a:t>
          </a:r>
          <a:r>
            <a:rPr kumimoji="0" lang="en-US" sz="900" b="0" i="0" u="none" strike="noStrike" kern="1200" cap="none" spc="0" normalizeH="0">
              <a:ln>
                <a:noFill/>
              </a:ln>
              <a:solidFill>
                <a:srgbClr val="000000"/>
              </a:solidFill>
              <a:effectLst/>
              <a:uLnTx/>
              <a:uFillTx/>
              <a:latin typeface="Arial" panose="020B0604020202020204" pitchFamily="34" charset="0"/>
              <a:ea typeface="+mn-ea"/>
              <a:cs typeface="Arial" panose="020B0604020202020204" pitchFamily="34" charset="0"/>
            </a:rPr>
            <a:t>. </a:t>
          </a:r>
          <a:r>
            <a:rPr kumimoji="0" lang="en-US" sz="900" b="0" i="0" u="none" strike="noStrike" kern="1200" cap="none" spc="0" normalizeH="0" baseline="0">
              <a:ln>
                <a:noFill/>
              </a:ln>
              <a:solidFill>
                <a:srgbClr val="000000"/>
              </a:solidFill>
              <a:effectLst/>
              <a:uLnTx/>
              <a:uFillTx/>
              <a:latin typeface="Arial" panose="020B0604020202020204" pitchFamily="34" charset="0"/>
              <a:ea typeface="+mn-ea"/>
              <a:cs typeface="Arial" panose="020B0604020202020204" pitchFamily="34" charset="0"/>
            </a:rPr>
            <a:t>Source: Rio Tinto</a:t>
          </a:r>
        </a:p>
        <a:p>
          <a:pPr>
            <a:defRPr/>
          </a:pPr>
          <a:r>
            <a:rPr lang="en-GB" sz="900">
              <a:solidFill>
                <a:srgbClr val="000000"/>
              </a:solidFill>
              <a:latin typeface="Arial" panose="020B0604020202020204" pitchFamily="34" charset="0"/>
              <a:cs typeface="Arial" panose="020B0604020202020204" pitchFamily="34" charset="0"/>
            </a:rPr>
            <a:t>PBF – Pilbara Blend Fines, PBL – Pilbara Blend Lump, HIY – Yandicoogina Fines, RVF – Robe Valley Fines, RVL – Robe Valley Lump</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900" b="0" i="0" u="none" strike="noStrike" kern="1200" cap="none" spc="0" normalizeH="0" baseline="0">
            <a:ln>
              <a:noFill/>
            </a:ln>
            <a:solidFill>
              <a:srgbClr val="000000"/>
            </a:solidFill>
            <a:effectLst/>
            <a:uLnTx/>
            <a:uFillTx/>
            <a:latin typeface="Arial"/>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A7E30-2F4A-435F-844B-88ACDA1B41B2}">
  <sheetPr>
    <tabColor rgb="FF002060"/>
  </sheetPr>
  <dimension ref="A1:N40"/>
  <sheetViews>
    <sheetView showGridLines="0" zoomScale="85" zoomScaleNormal="85" workbookViewId="0">
      <selection activeCell="B6" sqref="B6"/>
    </sheetView>
  </sheetViews>
  <sheetFormatPr defaultColWidth="8.7109375" defaultRowHeight="12.75"/>
  <cols>
    <col min="1" max="1" width="4.7109375" style="4" customWidth="1"/>
    <col min="2" max="3" width="17.7109375" style="4" customWidth="1"/>
    <col min="4" max="4" width="27" style="4" customWidth="1"/>
    <col min="5" max="5" width="17.7109375" style="4" customWidth="1"/>
    <col min="6" max="6" width="43.5703125" style="4" customWidth="1"/>
    <col min="7" max="13" width="47.5703125" style="4" customWidth="1"/>
    <col min="14" max="14" width="43.5703125" style="4" customWidth="1"/>
    <col min="15" max="16384" width="8.7109375" style="4"/>
  </cols>
  <sheetData>
    <row r="1" spans="2:14" ht="15">
      <c r="B1" s="635" t="s">
        <v>0</v>
      </c>
      <c r="C1" s="635"/>
      <c r="D1" s="635"/>
      <c r="E1" s="635"/>
      <c r="F1" s="635"/>
      <c r="G1" s="635"/>
      <c r="H1" s="635"/>
      <c r="I1" s="635"/>
      <c r="J1" s="635"/>
      <c r="K1" s="635"/>
      <c r="L1" s="635"/>
      <c r="M1" s="635"/>
      <c r="N1" s="635"/>
    </row>
    <row r="2" spans="2:14" s="273" customFormat="1">
      <c r="B2" s="636" t="s">
        <v>845</v>
      </c>
      <c r="C2" s="636"/>
      <c r="D2" s="636"/>
      <c r="E2" s="636"/>
      <c r="F2" s="636"/>
      <c r="G2" s="636"/>
      <c r="H2" s="636"/>
      <c r="I2" s="636"/>
      <c r="J2" s="636"/>
      <c r="K2" s="636"/>
      <c r="L2" s="636"/>
      <c r="M2" s="636"/>
      <c r="N2" s="636"/>
    </row>
    <row r="3" spans="2:14" s="273" customFormat="1">
      <c r="B3" s="637" t="s">
        <v>1</v>
      </c>
      <c r="C3" s="637"/>
      <c r="D3" s="637"/>
      <c r="E3" s="637"/>
      <c r="F3" s="637"/>
      <c r="G3" s="637"/>
      <c r="H3" s="637"/>
      <c r="I3" s="637"/>
      <c r="J3" s="637"/>
      <c r="K3" s="637"/>
      <c r="L3" s="637"/>
      <c r="M3" s="637"/>
      <c r="N3" s="637"/>
    </row>
    <row r="4" spans="2:14" s="273" customFormat="1">
      <c r="B4" s="636" t="s">
        <v>482</v>
      </c>
      <c r="C4" s="636"/>
      <c r="D4" s="636"/>
      <c r="E4" s="636"/>
      <c r="F4" s="636"/>
      <c r="G4" s="636"/>
      <c r="H4" s="636"/>
      <c r="I4" s="636"/>
      <c r="J4" s="636"/>
      <c r="K4" s="636"/>
      <c r="L4" s="636"/>
      <c r="M4" s="636"/>
      <c r="N4" s="636"/>
    </row>
    <row r="5" spans="2:14" s="273" customFormat="1">
      <c r="B5" s="274" t="s">
        <v>2</v>
      </c>
      <c r="C5" s="274" t="s">
        <v>590</v>
      </c>
      <c r="D5" s="274" t="s">
        <v>3</v>
      </c>
      <c r="E5" s="274" t="s">
        <v>4</v>
      </c>
      <c r="F5" s="274" t="s">
        <v>5</v>
      </c>
      <c r="G5" s="274" t="s">
        <v>481</v>
      </c>
      <c r="H5" s="274" t="s">
        <v>480</v>
      </c>
      <c r="I5" s="274" t="s">
        <v>589</v>
      </c>
      <c r="J5" s="274" t="s">
        <v>6</v>
      </c>
      <c r="K5" s="274" t="s">
        <v>478</v>
      </c>
      <c r="L5" s="274" t="s">
        <v>7</v>
      </c>
      <c r="M5" s="274" t="s">
        <v>8</v>
      </c>
      <c r="N5" s="274" t="s">
        <v>9</v>
      </c>
    </row>
    <row r="6" spans="2:14" ht="408">
      <c r="B6" s="268" t="s">
        <v>588</v>
      </c>
      <c r="C6" s="268" t="s">
        <v>587</v>
      </c>
      <c r="D6" s="268" t="s">
        <v>888</v>
      </c>
      <c r="E6" s="268" t="s">
        <v>488</v>
      </c>
      <c r="F6" s="268" t="s">
        <v>10</v>
      </c>
      <c r="G6" s="268" t="s">
        <v>889</v>
      </c>
      <c r="H6" s="268" t="s">
        <v>890</v>
      </c>
      <c r="I6" s="268" t="s">
        <v>11</v>
      </c>
      <c r="J6" s="268" t="s">
        <v>891</v>
      </c>
      <c r="K6" s="268" t="s">
        <v>586</v>
      </c>
      <c r="L6" s="268" t="s">
        <v>585</v>
      </c>
      <c r="M6" s="268" t="s">
        <v>584</v>
      </c>
      <c r="N6" s="268" t="s">
        <v>565</v>
      </c>
    </row>
    <row r="7" spans="2:14" ht="274.89999999999998" customHeight="1">
      <c r="B7" s="268"/>
      <c r="C7" s="268" t="s">
        <v>892</v>
      </c>
      <c r="D7" s="268" t="s">
        <v>893</v>
      </c>
      <c r="E7" s="268" t="s">
        <v>488</v>
      </c>
      <c r="F7" s="268" t="s">
        <v>10</v>
      </c>
      <c r="G7" s="268" t="s">
        <v>583</v>
      </c>
      <c r="H7" s="268" t="s">
        <v>894</v>
      </c>
      <c r="I7" s="268" t="s">
        <v>895</v>
      </c>
      <c r="J7" s="268" t="s">
        <v>896</v>
      </c>
      <c r="K7" s="268" t="s">
        <v>568</v>
      </c>
      <c r="L7" s="268" t="s">
        <v>582</v>
      </c>
      <c r="M7" s="268" t="s">
        <v>897</v>
      </c>
      <c r="N7" s="268" t="s">
        <v>565</v>
      </c>
    </row>
    <row r="8" spans="2:14" ht="276.39999999999998" customHeight="1">
      <c r="B8" s="268"/>
      <c r="C8" s="268" t="s">
        <v>14</v>
      </c>
      <c r="D8" s="268" t="s">
        <v>577</v>
      </c>
      <c r="E8" s="268" t="s">
        <v>488</v>
      </c>
      <c r="F8" s="268" t="s">
        <v>10</v>
      </c>
      <c r="G8" s="268" t="s">
        <v>576</v>
      </c>
      <c r="H8" s="268" t="s">
        <v>898</v>
      </c>
      <c r="I8" s="268" t="s">
        <v>11</v>
      </c>
      <c r="J8" s="268" t="s">
        <v>581</v>
      </c>
      <c r="K8" s="268" t="s">
        <v>568</v>
      </c>
      <c r="L8" s="268" t="s">
        <v>580</v>
      </c>
      <c r="M8" s="268" t="s">
        <v>579</v>
      </c>
      <c r="N8" s="268" t="s">
        <v>13</v>
      </c>
    </row>
    <row r="9" spans="2:14" ht="279.39999999999998" customHeight="1">
      <c r="B9" s="268"/>
      <c r="C9" s="268" t="s">
        <v>578</v>
      </c>
      <c r="D9" s="268" t="s">
        <v>577</v>
      </c>
      <c r="E9" s="268" t="s">
        <v>488</v>
      </c>
      <c r="F9" s="268" t="s">
        <v>10</v>
      </c>
      <c r="G9" s="268" t="s">
        <v>576</v>
      </c>
      <c r="H9" s="268" t="s">
        <v>898</v>
      </c>
      <c r="I9" s="268" t="s">
        <v>11</v>
      </c>
      <c r="J9" s="268" t="s">
        <v>575</v>
      </c>
      <c r="K9" s="268" t="s">
        <v>574</v>
      </c>
      <c r="L9" s="268" t="s">
        <v>573</v>
      </c>
      <c r="M9" s="268" t="s">
        <v>572</v>
      </c>
      <c r="N9" s="268" t="s">
        <v>565</v>
      </c>
    </row>
    <row r="10" spans="2:14" ht="276.39999999999998" customHeight="1">
      <c r="B10" s="268"/>
      <c r="C10" s="268" t="s">
        <v>900</v>
      </c>
      <c r="D10" s="268" t="s">
        <v>571</v>
      </c>
      <c r="E10" s="268" t="s">
        <v>488</v>
      </c>
      <c r="F10" s="268" t="s">
        <v>10</v>
      </c>
      <c r="G10" s="268" t="s">
        <v>570</v>
      </c>
      <c r="H10" s="268" t="s">
        <v>899</v>
      </c>
      <c r="I10" s="268" t="s">
        <v>11</v>
      </c>
      <c r="J10" s="268" t="s">
        <v>569</v>
      </c>
      <c r="K10" s="268" t="s">
        <v>568</v>
      </c>
      <c r="L10" s="268" t="s">
        <v>567</v>
      </c>
      <c r="M10" s="268" t="s">
        <v>566</v>
      </c>
      <c r="N10" s="268" t="s">
        <v>565</v>
      </c>
    </row>
    <row r="11" spans="2:14" ht="140.44999999999999" customHeight="1">
      <c r="B11" s="268" t="s">
        <v>15</v>
      </c>
      <c r="C11" s="268"/>
      <c r="D11" s="268" t="s">
        <v>564</v>
      </c>
      <c r="E11" s="268" t="s">
        <v>563</v>
      </c>
      <c r="F11" s="268" t="s">
        <v>16</v>
      </c>
      <c r="G11" s="268" t="s">
        <v>17</v>
      </c>
      <c r="H11" s="268" t="s">
        <v>562</v>
      </c>
      <c r="I11" s="268" t="s">
        <v>18</v>
      </c>
      <c r="J11" s="268" t="s">
        <v>19</v>
      </c>
      <c r="K11" s="268" t="s">
        <v>20</v>
      </c>
      <c r="L11" s="268" t="s">
        <v>561</v>
      </c>
      <c r="M11" s="268" t="s">
        <v>21</v>
      </c>
      <c r="N11" s="268" t="s">
        <v>560</v>
      </c>
    </row>
    <row r="12" spans="2:14" ht="25.9" customHeight="1">
      <c r="B12" s="638" t="s">
        <v>259</v>
      </c>
      <c r="C12" s="638"/>
      <c r="D12" s="638"/>
      <c r="E12" s="638"/>
      <c r="F12" s="638"/>
      <c r="G12" s="638"/>
      <c r="H12" s="638"/>
      <c r="I12" s="638"/>
      <c r="J12" s="638"/>
      <c r="K12" s="638"/>
      <c r="L12" s="638"/>
      <c r="M12" s="638"/>
      <c r="N12" s="638"/>
    </row>
    <row r="13" spans="2:14">
      <c r="B13" s="634" t="s">
        <v>482</v>
      </c>
      <c r="C13" s="634"/>
      <c r="D13" s="634"/>
      <c r="E13" s="634"/>
      <c r="F13" s="634"/>
      <c r="G13" s="634"/>
      <c r="H13" s="634"/>
      <c r="I13" s="634"/>
      <c r="J13" s="634"/>
      <c r="K13" s="634"/>
      <c r="L13" s="634"/>
      <c r="M13" s="634"/>
      <c r="N13" s="634"/>
    </row>
    <row r="14" spans="2:14">
      <c r="B14" s="270" t="s">
        <v>2</v>
      </c>
      <c r="C14" s="270" t="s">
        <v>3</v>
      </c>
      <c r="D14" s="270" t="s">
        <v>4</v>
      </c>
      <c r="E14" s="270" t="s">
        <v>5</v>
      </c>
      <c r="F14" s="270" t="s">
        <v>481</v>
      </c>
      <c r="G14" s="270" t="s">
        <v>480</v>
      </c>
      <c r="H14" s="270" t="s">
        <v>479</v>
      </c>
      <c r="I14" s="270" t="s">
        <v>6</v>
      </c>
      <c r="J14" s="270" t="s">
        <v>478</v>
      </c>
      <c r="K14" s="270" t="s">
        <v>7</v>
      </c>
      <c r="L14" s="270" t="s">
        <v>8</v>
      </c>
      <c r="M14" s="270" t="s">
        <v>9</v>
      </c>
    </row>
    <row r="15" spans="2:14" ht="169.9" customHeight="1">
      <c r="B15" s="269" t="s">
        <v>22</v>
      </c>
      <c r="C15" s="269" t="s">
        <v>559</v>
      </c>
      <c r="D15" s="269" t="s">
        <v>23</v>
      </c>
      <c r="E15" s="269" t="s">
        <v>24</v>
      </c>
      <c r="F15" s="269" t="s">
        <v>558</v>
      </c>
      <c r="G15" s="269" t="s">
        <v>557</v>
      </c>
      <c r="H15" s="269" t="s">
        <v>556</v>
      </c>
      <c r="I15" s="269" t="s">
        <v>25</v>
      </c>
      <c r="J15" s="269" t="s">
        <v>555</v>
      </c>
      <c r="K15" s="269" t="s">
        <v>26</v>
      </c>
      <c r="L15" s="269" t="s">
        <v>27</v>
      </c>
      <c r="M15" s="269" t="s">
        <v>554</v>
      </c>
    </row>
    <row r="16" spans="2:14" ht="63.75">
      <c r="B16" s="268" t="s">
        <v>902</v>
      </c>
      <c r="C16" s="268" t="s">
        <v>461</v>
      </c>
      <c r="D16" s="268" t="s">
        <v>903</v>
      </c>
      <c r="E16" s="268" t="s">
        <v>553</v>
      </c>
      <c r="F16" s="268" t="s">
        <v>28</v>
      </c>
      <c r="G16" s="268" t="s">
        <v>29</v>
      </c>
      <c r="H16" s="272" t="s">
        <v>552</v>
      </c>
      <c r="I16" s="268" t="s">
        <v>904</v>
      </c>
      <c r="J16" s="268" t="s">
        <v>905</v>
      </c>
      <c r="K16" s="268" t="s">
        <v>30</v>
      </c>
      <c r="L16" s="268" t="s">
        <v>31</v>
      </c>
      <c r="M16" s="268" t="s">
        <v>551</v>
      </c>
    </row>
    <row r="17" spans="1:13" ht="320.25" customHeight="1">
      <c r="B17" s="268" t="s">
        <v>32</v>
      </c>
      <c r="C17" s="268" t="s">
        <v>901</v>
      </c>
      <c r="D17" s="268" t="s">
        <v>488</v>
      </c>
      <c r="E17" s="268" t="s">
        <v>33</v>
      </c>
      <c r="F17" s="268" t="s">
        <v>34</v>
      </c>
      <c r="G17" s="268" t="s">
        <v>906</v>
      </c>
      <c r="H17" s="268" t="s">
        <v>907</v>
      </c>
      <c r="I17" s="268" t="s">
        <v>908</v>
      </c>
      <c r="J17" s="268" t="s">
        <v>550</v>
      </c>
      <c r="K17" s="268" t="s">
        <v>26</v>
      </c>
      <c r="L17" s="268" t="s">
        <v>549</v>
      </c>
      <c r="M17" s="268" t="s">
        <v>909</v>
      </c>
    </row>
    <row r="18" spans="1:13" ht="219" customHeight="1">
      <c r="B18" s="5" t="s">
        <v>548</v>
      </c>
      <c r="C18" s="5" t="s">
        <v>547</v>
      </c>
      <c r="D18" s="5" t="s">
        <v>488</v>
      </c>
      <c r="E18" s="5" t="s">
        <v>546</v>
      </c>
      <c r="F18" s="5" t="s">
        <v>910</v>
      </c>
      <c r="G18" s="5" t="s">
        <v>911</v>
      </c>
      <c r="H18" s="5" t="s">
        <v>545</v>
      </c>
      <c r="I18" s="5" t="s">
        <v>544</v>
      </c>
      <c r="J18" s="5" t="s">
        <v>912</v>
      </c>
      <c r="K18" s="5" t="s">
        <v>543</v>
      </c>
      <c r="L18" s="5" t="s">
        <v>913</v>
      </c>
      <c r="M18" s="5" t="s">
        <v>542</v>
      </c>
    </row>
    <row r="19" spans="1:13" ht="102">
      <c r="B19" s="5" t="s">
        <v>541</v>
      </c>
      <c r="C19" s="5" t="s">
        <v>461</v>
      </c>
      <c r="D19" s="5" t="s">
        <v>488</v>
      </c>
      <c r="E19" s="5" t="s">
        <v>540</v>
      </c>
      <c r="F19" s="5" t="s">
        <v>539</v>
      </c>
      <c r="G19" s="5" t="s">
        <v>538</v>
      </c>
      <c r="H19" s="5" t="s">
        <v>537</v>
      </c>
      <c r="I19" s="5" t="s">
        <v>914</v>
      </c>
      <c r="J19" s="5" t="s">
        <v>536</v>
      </c>
      <c r="K19" s="5" t="s">
        <v>915</v>
      </c>
      <c r="L19" s="5" t="s">
        <v>535</v>
      </c>
      <c r="M19" s="5" t="s">
        <v>534</v>
      </c>
    </row>
    <row r="20" spans="1:13" ht="140.44999999999999" customHeight="1">
      <c r="B20" s="5" t="s">
        <v>533</v>
      </c>
      <c r="C20" s="5" t="s">
        <v>461</v>
      </c>
      <c r="D20" s="5" t="s">
        <v>532</v>
      </c>
      <c r="E20" s="5" t="s">
        <v>531</v>
      </c>
      <c r="F20" s="5" t="s">
        <v>530</v>
      </c>
      <c r="G20" s="5" t="s">
        <v>529</v>
      </c>
      <c r="H20" s="5" t="s">
        <v>528</v>
      </c>
      <c r="I20" s="5" t="s">
        <v>527</v>
      </c>
      <c r="J20" s="5" t="s">
        <v>526</v>
      </c>
      <c r="K20" s="5" t="s">
        <v>525</v>
      </c>
      <c r="L20" s="5" t="s">
        <v>524</v>
      </c>
      <c r="M20" s="5" t="s">
        <v>523</v>
      </c>
    </row>
    <row r="21" spans="1:13" ht="192.95" customHeight="1">
      <c r="B21" s="5" t="s">
        <v>916</v>
      </c>
      <c r="C21" s="5" t="s">
        <v>522</v>
      </c>
      <c r="D21" s="5" t="s">
        <v>488</v>
      </c>
      <c r="E21" s="5" t="s">
        <v>521</v>
      </c>
      <c r="F21" s="5" t="s">
        <v>520</v>
      </c>
      <c r="G21" s="5" t="s">
        <v>917</v>
      </c>
      <c r="H21" s="5" t="s">
        <v>918</v>
      </c>
      <c r="I21" s="5" t="s">
        <v>919</v>
      </c>
      <c r="J21" s="5" t="s">
        <v>12</v>
      </c>
      <c r="K21" s="5" t="s">
        <v>519</v>
      </c>
      <c r="L21" s="5" t="s">
        <v>920</v>
      </c>
      <c r="M21" s="5" t="s">
        <v>921</v>
      </c>
    </row>
    <row r="22" spans="1:13" ht="26.65" customHeight="1">
      <c r="B22" s="631" t="s">
        <v>260</v>
      </c>
      <c r="C22" s="631"/>
      <c r="D22" s="631"/>
      <c r="E22" s="631"/>
      <c r="F22" s="631"/>
      <c r="G22" s="631"/>
      <c r="H22" s="631"/>
      <c r="I22" s="631"/>
      <c r="J22" s="631"/>
      <c r="K22" s="631"/>
      <c r="L22" s="631"/>
      <c r="M22" s="631"/>
    </row>
    <row r="23" spans="1:13" s="271" customFormat="1">
      <c r="A23" s="4"/>
      <c r="B23" s="632" t="s">
        <v>482</v>
      </c>
      <c r="C23" s="633"/>
      <c r="D23" s="633"/>
      <c r="E23" s="633"/>
      <c r="F23" s="633"/>
      <c r="G23" s="633"/>
      <c r="H23" s="633"/>
      <c r="I23" s="633"/>
      <c r="J23" s="633"/>
      <c r="K23" s="633"/>
      <c r="L23" s="633"/>
      <c r="M23" s="633"/>
    </row>
    <row r="24" spans="1:13" s="6" customFormat="1">
      <c r="A24" s="4"/>
      <c r="B24" s="270" t="s">
        <v>2</v>
      </c>
      <c r="C24" s="270" t="s">
        <v>3</v>
      </c>
      <c r="D24" s="270" t="s">
        <v>4</v>
      </c>
      <c r="E24" s="270" t="s">
        <v>5</v>
      </c>
      <c r="F24" s="270" t="s">
        <v>481</v>
      </c>
      <c r="G24" s="270" t="s">
        <v>480</v>
      </c>
      <c r="H24" s="270" t="s">
        <v>479</v>
      </c>
      <c r="I24" s="270" t="s">
        <v>6</v>
      </c>
      <c r="J24" s="270" t="s">
        <v>478</v>
      </c>
      <c r="K24" s="270" t="s">
        <v>7</v>
      </c>
      <c r="L24" s="270" t="s">
        <v>8</v>
      </c>
      <c r="M24" s="270" t="s">
        <v>9</v>
      </c>
    </row>
    <row r="25" spans="1:13" s="6" customFormat="1" ht="71.650000000000006" customHeight="1">
      <c r="A25" s="4"/>
      <c r="B25" s="269" t="s">
        <v>518</v>
      </c>
      <c r="C25" s="269" t="s">
        <v>461</v>
      </c>
      <c r="D25" s="269" t="s">
        <v>488</v>
      </c>
      <c r="E25" s="269" t="s">
        <v>517</v>
      </c>
      <c r="F25" s="269" t="s">
        <v>42</v>
      </c>
      <c r="G25" s="269" t="s">
        <v>43</v>
      </c>
      <c r="H25" s="269" t="s">
        <v>44</v>
      </c>
      <c r="I25" s="269" t="s">
        <v>516</v>
      </c>
      <c r="J25" s="269" t="s">
        <v>12</v>
      </c>
      <c r="K25" s="269" t="s">
        <v>45</v>
      </c>
      <c r="L25" s="269" t="s">
        <v>46</v>
      </c>
      <c r="M25" s="269" t="s">
        <v>515</v>
      </c>
    </row>
    <row r="26" spans="1:13" s="6" customFormat="1" ht="102.4" customHeight="1">
      <c r="A26" s="4"/>
      <c r="B26" s="268" t="s">
        <v>922</v>
      </c>
      <c r="C26" s="268" t="s">
        <v>461</v>
      </c>
      <c r="D26" s="268" t="s">
        <v>488</v>
      </c>
      <c r="E26" s="268" t="s">
        <v>47</v>
      </c>
      <c r="F26" s="268" t="s">
        <v>514</v>
      </c>
      <c r="G26" s="268" t="s">
        <v>513</v>
      </c>
      <c r="H26" s="268" t="s">
        <v>48</v>
      </c>
      <c r="I26" s="268" t="s">
        <v>512</v>
      </c>
      <c r="J26" s="268" t="s">
        <v>12</v>
      </c>
      <c r="K26" s="268" t="s">
        <v>49</v>
      </c>
      <c r="L26" s="268" t="s">
        <v>50</v>
      </c>
      <c r="M26" s="268" t="s">
        <v>511</v>
      </c>
    </row>
    <row r="27" spans="1:13" s="6" customFormat="1" ht="86.45" customHeight="1">
      <c r="A27" s="4"/>
      <c r="B27" s="268" t="s">
        <v>923</v>
      </c>
      <c r="C27" s="268" t="s">
        <v>510</v>
      </c>
      <c r="D27" s="268" t="s">
        <v>488</v>
      </c>
      <c r="E27" s="268" t="s">
        <v>51</v>
      </c>
      <c r="F27" s="268" t="s">
        <v>17</v>
      </c>
      <c r="G27" s="268" t="s">
        <v>52</v>
      </c>
      <c r="H27" s="268" t="s">
        <v>509</v>
      </c>
      <c r="I27" s="268" t="s">
        <v>53</v>
      </c>
      <c r="J27" s="268" t="s">
        <v>54</v>
      </c>
      <c r="K27" s="268" t="s">
        <v>55</v>
      </c>
      <c r="L27" s="268" t="s">
        <v>56</v>
      </c>
      <c r="M27" s="268" t="s">
        <v>508</v>
      </c>
    </row>
    <row r="28" spans="1:13" s="6" customFormat="1" ht="165.75">
      <c r="A28" s="4"/>
      <c r="B28" s="5" t="s">
        <v>924</v>
      </c>
      <c r="C28" s="5" t="s">
        <v>507</v>
      </c>
      <c r="D28" s="5" t="s">
        <v>488</v>
      </c>
      <c r="E28" s="5" t="s">
        <v>57</v>
      </c>
      <c r="F28" s="5" t="s">
        <v>58</v>
      </c>
      <c r="G28" s="5" t="s">
        <v>506</v>
      </c>
      <c r="H28" s="5" t="s">
        <v>925</v>
      </c>
      <c r="I28" s="5" t="s">
        <v>505</v>
      </c>
      <c r="J28" s="5" t="s">
        <v>54</v>
      </c>
      <c r="K28" s="5" t="s">
        <v>504</v>
      </c>
      <c r="L28" s="5" t="s">
        <v>503</v>
      </c>
      <c r="M28" s="5" t="s">
        <v>502</v>
      </c>
    </row>
    <row r="29" spans="1:13" s="6" customFormat="1" ht="157.9" customHeight="1">
      <c r="A29" s="4"/>
      <c r="B29" s="5" t="s">
        <v>59</v>
      </c>
      <c r="C29" s="5" t="s">
        <v>501</v>
      </c>
      <c r="D29" s="5" t="s">
        <v>488</v>
      </c>
      <c r="E29" s="5" t="s">
        <v>60</v>
      </c>
      <c r="F29" s="5" t="s">
        <v>926</v>
      </c>
      <c r="G29" s="5" t="s">
        <v>500</v>
      </c>
      <c r="H29" s="5" t="s">
        <v>927</v>
      </c>
      <c r="I29" s="5" t="s">
        <v>499</v>
      </c>
      <c r="J29" s="5" t="s">
        <v>12</v>
      </c>
      <c r="K29" s="5" t="s">
        <v>498</v>
      </c>
      <c r="L29" s="5" t="s">
        <v>497</v>
      </c>
      <c r="M29" s="5" t="s">
        <v>496</v>
      </c>
    </row>
    <row r="30" spans="1:13" s="6" customFormat="1" ht="114" customHeight="1">
      <c r="A30" s="4"/>
      <c r="B30" s="5" t="s">
        <v>35</v>
      </c>
      <c r="C30" s="5" t="s">
        <v>495</v>
      </c>
      <c r="D30" s="5" t="s">
        <v>494</v>
      </c>
      <c r="E30" s="5" t="s">
        <v>36</v>
      </c>
      <c r="F30" s="5" t="s">
        <v>37</v>
      </c>
      <c r="G30" s="5" t="s">
        <v>493</v>
      </c>
      <c r="H30" s="5" t="s">
        <v>38</v>
      </c>
      <c r="I30" s="5" t="s">
        <v>492</v>
      </c>
      <c r="J30" s="5" t="s">
        <v>491</v>
      </c>
      <c r="K30" s="5" t="s">
        <v>490</v>
      </c>
      <c r="L30" s="5" t="s">
        <v>39</v>
      </c>
      <c r="M30" s="5" t="s">
        <v>40</v>
      </c>
    </row>
    <row r="31" spans="1:13" s="6" customFormat="1" ht="114" customHeight="1">
      <c r="A31" s="4"/>
      <c r="B31" s="5" t="s">
        <v>928</v>
      </c>
      <c r="C31" s="5" t="s">
        <v>461</v>
      </c>
      <c r="D31" s="5" t="s">
        <v>488</v>
      </c>
      <c r="E31" s="5" t="s">
        <v>929</v>
      </c>
      <c r="F31" s="5" t="s">
        <v>539</v>
      </c>
      <c r="G31" s="5" t="s">
        <v>930</v>
      </c>
      <c r="H31" s="5" t="s">
        <v>931</v>
      </c>
      <c r="I31" s="5" t="s">
        <v>932</v>
      </c>
      <c r="J31" s="5" t="s">
        <v>933</v>
      </c>
      <c r="K31" s="5" t="s">
        <v>934</v>
      </c>
      <c r="L31" s="5" t="s">
        <v>935</v>
      </c>
      <c r="M31" s="5" t="s">
        <v>936</v>
      </c>
    </row>
    <row r="32" spans="1:13" s="6" customFormat="1" ht="264.39999999999998" customHeight="1">
      <c r="A32" s="4"/>
      <c r="B32" s="5" t="s">
        <v>489</v>
      </c>
      <c r="C32" s="5" t="s">
        <v>461</v>
      </c>
      <c r="D32" s="5" t="s">
        <v>488</v>
      </c>
      <c r="E32" s="5" t="s">
        <v>487</v>
      </c>
      <c r="F32" s="5" t="s">
        <v>486</v>
      </c>
      <c r="G32" s="5" t="s">
        <v>937</v>
      </c>
      <c r="H32" s="5" t="s">
        <v>938</v>
      </c>
      <c r="I32" s="5" t="s">
        <v>939</v>
      </c>
      <c r="J32" s="5" t="s">
        <v>485</v>
      </c>
      <c r="K32" s="5" t="s">
        <v>484</v>
      </c>
      <c r="L32" s="5" t="s">
        <v>940</v>
      </c>
      <c r="M32" s="5" t="s">
        <v>483</v>
      </c>
    </row>
    <row r="33" spans="2:13" ht="25.9" customHeight="1">
      <c r="B33" s="537" t="s">
        <v>61</v>
      </c>
    </row>
    <row r="34" spans="2:13">
      <c r="B34" s="634" t="s">
        <v>482</v>
      </c>
      <c r="C34" s="634"/>
      <c r="D34" s="634"/>
      <c r="E34" s="634"/>
      <c r="F34" s="634"/>
      <c r="G34" s="634"/>
      <c r="H34" s="634"/>
      <c r="I34" s="634"/>
      <c r="J34" s="634"/>
      <c r="K34" s="634"/>
      <c r="L34" s="634"/>
      <c r="M34" s="634"/>
    </row>
    <row r="35" spans="2:13">
      <c r="B35" s="267" t="s">
        <v>2</v>
      </c>
      <c r="C35" s="267" t="s">
        <v>3</v>
      </c>
      <c r="D35" s="267" t="s">
        <v>4</v>
      </c>
      <c r="E35" s="267" t="s">
        <v>5</v>
      </c>
      <c r="F35" s="267" t="s">
        <v>481</v>
      </c>
      <c r="G35" s="267" t="s">
        <v>480</v>
      </c>
      <c r="H35" s="267" t="s">
        <v>479</v>
      </c>
      <c r="I35" s="267" t="s">
        <v>6</v>
      </c>
      <c r="J35" s="267" t="s">
        <v>478</v>
      </c>
      <c r="K35" s="267" t="s">
        <v>7</v>
      </c>
      <c r="L35" s="267" t="s">
        <v>8</v>
      </c>
      <c r="M35" s="267" t="s">
        <v>9</v>
      </c>
    </row>
    <row r="36" spans="2:13" ht="182.65" customHeight="1">
      <c r="B36" s="266" t="s">
        <v>62</v>
      </c>
      <c r="C36" s="266" t="s">
        <v>477</v>
      </c>
      <c r="D36" s="266" t="s">
        <v>63</v>
      </c>
      <c r="E36" s="266" t="s">
        <v>476</v>
      </c>
      <c r="F36" s="266" t="s">
        <v>475</v>
      </c>
      <c r="G36" s="266" t="s">
        <v>474</v>
      </c>
      <c r="H36" s="266" t="s">
        <v>64</v>
      </c>
      <c r="I36" s="266" t="s">
        <v>473</v>
      </c>
      <c r="J36" s="266" t="s">
        <v>65</v>
      </c>
      <c r="K36" s="266" t="s">
        <v>66</v>
      </c>
      <c r="L36" s="266" t="s">
        <v>472</v>
      </c>
      <c r="M36" s="266" t="s">
        <v>471</v>
      </c>
    </row>
    <row r="37" spans="2:13" ht="127.15" customHeight="1">
      <c r="B37" s="266" t="s">
        <v>470</v>
      </c>
      <c r="C37" s="266" t="s">
        <v>461</v>
      </c>
      <c r="D37" s="266" t="s">
        <v>469</v>
      </c>
      <c r="E37" s="266" t="s">
        <v>67</v>
      </c>
      <c r="F37" s="266" t="s">
        <v>459</v>
      </c>
      <c r="G37" s="266" t="s">
        <v>468</v>
      </c>
      <c r="H37" s="266" t="s">
        <v>68</v>
      </c>
      <c r="I37" s="266" t="s">
        <v>467</v>
      </c>
      <c r="J37" s="266" t="s">
        <v>65</v>
      </c>
      <c r="K37" s="266" t="s">
        <v>66</v>
      </c>
      <c r="L37" s="266" t="s">
        <v>69</v>
      </c>
      <c r="M37" s="266" t="s">
        <v>466</v>
      </c>
    </row>
    <row r="38" spans="2:13" ht="223.5" customHeight="1">
      <c r="B38" s="265" t="s">
        <v>70</v>
      </c>
      <c r="C38" s="265" t="s">
        <v>941</v>
      </c>
      <c r="D38" s="265" t="s">
        <v>465</v>
      </c>
      <c r="E38" s="265" t="s">
        <v>71</v>
      </c>
      <c r="F38" s="265" t="s">
        <v>464</v>
      </c>
      <c r="G38" s="265" t="s">
        <v>72</v>
      </c>
      <c r="H38" s="265" t="s">
        <v>942</v>
      </c>
      <c r="I38" s="265" t="s">
        <v>943</v>
      </c>
      <c r="J38" s="265" t="s">
        <v>65</v>
      </c>
      <c r="K38" s="265" t="s">
        <v>944</v>
      </c>
      <c r="L38" s="265" t="s">
        <v>73</v>
      </c>
      <c r="M38" s="265" t="s">
        <v>463</v>
      </c>
    </row>
    <row r="39" spans="2:13" ht="153.4" customHeight="1">
      <c r="B39" s="265" t="s">
        <v>462</v>
      </c>
      <c r="C39" s="265" t="s">
        <v>461</v>
      </c>
      <c r="D39" s="265" t="s">
        <v>460</v>
      </c>
      <c r="E39" s="265" t="s">
        <v>74</v>
      </c>
      <c r="F39" s="265" t="s">
        <v>459</v>
      </c>
      <c r="G39" s="265" t="s">
        <v>458</v>
      </c>
      <c r="H39" s="265" t="s">
        <v>457</v>
      </c>
      <c r="I39" s="265" t="s">
        <v>456</v>
      </c>
      <c r="J39" s="265" t="s">
        <v>65</v>
      </c>
      <c r="K39" s="265" t="s">
        <v>66</v>
      </c>
      <c r="L39" s="265" t="s">
        <v>75</v>
      </c>
      <c r="M39" s="265" t="s">
        <v>455</v>
      </c>
    </row>
    <row r="40" spans="2:13">
      <c r="B40" s="278" t="s">
        <v>945</v>
      </c>
    </row>
  </sheetData>
  <mergeCells count="9">
    <mergeCell ref="B22:M22"/>
    <mergeCell ref="B23:M23"/>
    <mergeCell ref="B34:M34"/>
    <mergeCell ref="B1:N1"/>
    <mergeCell ref="B2:N2"/>
    <mergeCell ref="B3:N3"/>
    <mergeCell ref="B4:N4"/>
    <mergeCell ref="B12:N12"/>
    <mergeCell ref="B13:N13"/>
  </mergeCells>
  <pageMargins left="0.7" right="0.7" top="0.75" bottom="0.75" header="0.3" footer="0.3"/>
  <pageSetup paperSize="9" orientation="portrait" r:id="rId1"/>
  <headerFooter>
    <oddFooter>&amp;C&amp;1#&amp;"Calibri"&amp;10&amp;KFFFFFFRioTintoNonBusiness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B2:E17"/>
  <sheetViews>
    <sheetView showGridLines="0" zoomScaleNormal="100" workbookViewId="0">
      <selection activeCell="F67" sqref="F67"/>
    </sheetView>
  </sheetViews>
  <sheetFormatPr defaultRowHeight="15"/>
  <cols>
    <col min="1" max="1" width="4.5703125" customWidth="1"/>
    <col min="2" max="2" width="19.42578125" bestFit="1" customWidth="1"/>
    <col min="3" max="3" width="20.42578125" bestFit="1" customWidth="1"/>
    <col min="4" max="4" width="23" bestFit="1" customWidth="1"/>
  </cols>
  <sheetData>
    <row r="2" spans="2:5">
      <c r="B2" s="7" t="s">
        <v>375</v>
      </c>
      <c r="C2" s="7"/>
      <c r="D2" s="7"/>
    </row>
    <row r="3" spans="2:5">
      <c r="B3" s="2"/>
      <c r="C3" s="27" t="s">
        <v>376</v>
      </c>
      <c r="D3" s="27" t="s">
        <v>377</v>
      </c>
    </row>
    <row r="4" spans="2:5">
      <c r="B4" s="436"/>
      <c r="C4" s="437" t="s">
        <v>378</v>
      </c>
      <c r="D4" s="437" t="s">
        <v>378</v>
      </c>
      <c r="E4" s="435"/>
    </row>
    <row r="5" spans="2:5">
      <c r="B5" s="436">
        <v>2022</v>
      </c>
      <c r="C5" s="437">
        <v>120.5</v>
      </c>
      <c r="D5" s="437" t="s">
        <v>999</v>
      </c>
      <c r="E5" s="435"/>
    </row>
    <row r="6" spans="2:5">
      <c r="B6" s="437">
        <v>2021</v>
      </c>
      <c r="C6" s="438">
        <v>160</v>
      </c>
      <c r="D6" s="438">
        <v>146.9</v>
      </c>
      <c r="E6" s="435"/>
    </row>
    <row r="7" spans="2:5">
      <c r="B7" s="437">
        <v>2020</v>
      </c>
      <c r="C7" s="438">
        <v>108.86845238095239</v>
      </c>
      <c r="D7" s="438">
        <v>102.4010282021151</v>
      </c>
      <c r="E7" s="435"/>
    </row>
    <row r="8" spans="2:5">
      <c r="B8" s="437">
        <v>2019</v>
      </c>
      <c r="C8" s="438">
        <v>93.40479999999998</v>
      </c>
      <c r="D8" s="438">
        <v>84.988699999999952</v>
      </c>
      <c r="E8" s="435"/>
    </row>
    <row r="9" spans="2:5">
      <c r="B9" s="437">
        <v>2018</v>
      </c>
      <c r="C9" s="438">
        <v>69.456425702811245</v>
      </c>
      <c r="D9" s="438">
        <v>61.222481229264957</v>
      </c>
      <c r="E9" s="435"/>
    </row>
    <row r="10" spans="2:5">
      <c r="B10" s="437">
        <v>2017</v>
      </c>
      <c r="C10" s="438">
        <v>71.317799999999991</v>
      </c>
      <c r="D10" s="438">
        <v>64.064091304347784</v>
      </c>
      <c r="E10" s="435"/>
    </row>
    <row r="11" spans="2:5">
      <c r="B11" s="437">
        <v>2016</v>
      </c>
      <c r="C11" s="438">
        <v>58.447222222222244</v>
      </c>
      <c r="D11" s="438">
        <v>53.604541925465746</v>
      </c>
      <c r="E11" s="435"/>
    </row>
    <row r="12" spans="2:5">
      <c r="B12" s="437">
        <v>2015</v>
      </c>
      <c r="C12" s="438">
        <v>55.50342741935485</v>
      </c>
      <c r="D12" s="438">
        <v>50.213757889200551</v>
      </c>
      <c r="E12" s="435"/>
    </row>
    <row r="13" spans="2:5">
      <c r="B13" s="437">
        <v>2014</v>
      </c>
      <c r="C13" s="438">
        <v>96.696428571428569</v>
      </c>
      <c r="D13" s="438">
        <v>87.834450483091757</v>
      </c>
      <c r="E13" s="435"/>
    </row>
    <row r="14" spans="2:5">
      <c r="B14" s="437">
        <v>2013</v>
      </c>
      <c r="C14" s="438">
        <v>135.19422310756971</v>
      </c>
      <c r="D14" s="438">
        <v>125.57405595011261</v>
      </c>
      <c r="E14" s="435"/>
    </row>
    <row r="15" spans="2:5">
      <c r="B15" s="437">
        <v>2012</v>
      </c>
      <c r="C15" s="438">
        <v>130.00298804780877</v>
      </c>
      <c r="D15" s="438">
        <v>121.54204053351815</v>
      </c>
      <c r="E15" s="435"/>
    </row>
    <row r="16" spans="2:5">
      <c r="B16" s="33"/>
      <c r="C16" s="33"/>
      <c r="D16" s="33"/>
      <c r="E16" s="435"/>
    </row>
    <row r="17" spans="2:5">
      <c r="B17" s="439" t="s">
        <v>454</v>
      </c>
      <c r="C17" s="33"/>
      <c r="D17" s="33"/>
      <c r="E17" s="435"/>
    </row>
  </sheetData>
  <pageMargins left="0.7" right="0.7" top="0.75" bottom="0.75" header="0.3" footer="0.3"/>
  <pageSetup paperSize="9" orientation="portrait" r:id="rId1"/>
  <headerFooter>
    <oddFooter>&amp;C&amp;1#&amp;"Calibri"&amp;10&amp;KFFFFFFRioTintoNonBusiness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2:X111"/>
  <sheetViews>
    <sheetView showGridLines="0" zoomScale="90" zoomScaleNormal="90" workbookViewId="0">
      <selection activeCell="B2" sqref="B2"/>
    </sheetView>
  </sheetViews>
  <sheetFormatPr defaultColWidth="9.140625" defaultRowHeight="15"/>
  <cols>
    <col min="1" max="1" width="5.5703125" style="93" customWidth="1"/>
    <col min="2" max="2" width="57.5703125" style="93" customWidth="1"/>
    <col min="3" max="3" width="46.42578125" style="93" customWidth="1"/>
    <col min="4" max="4" width="12.5703125" style="93" customWidth="1"/>
    <col min="5" max="5" width="10.42578125" style="93" customWidth="1"/>
    <col min="6" max="7" width="11.140625" style="93" customWidth="1"/>
    <col min="8" max="8" width="11.42578125" style="93" customWidth="1"/>
    <col min="9" max="9" width="9.140625" style="93"/>
    <col min="10" max="24" width="8.85546875" style="118"/>
    <col min="25" max="16384" width="9.140625" style="93"/>
  </cols>
  <sheetData>
    <row r="2" spans="2:21">
      <c r="B2" s="115" t="s">
        <v>379</v>
      </c>
      <c r="C2" s="115"/>
      <c r="D2" s="116"/>
      <c r="E2" s="116"/>
      <c r="F2" s="116"/>
      <c r="G2" s="116"/>
      <c r="H2" s="116"/>
      <c r="I2" s="116"/>
      <c r="J2" s="117"/>
      <c r="K2" s="117"/>
      <c r="L2" s="117"/>
      <c r="M2" s="117"/>
      <c r="N2" s="117"/>
      <c r="O2" s="117"/>
      <c r="P2" s="117"/>
      <c r="Q2" s="117"/>
      <c r="R2" s="117"/>
      <c r="S2" s="117"/>
      <c r="T2" s="117"/>
      <c r="U2" s="117"/>
    </row>
    <row r="3" spans="2:21" ht="16.7" customHeight="1">
      <c r="B3" s="592" t="s">
        <v>1000</v>
      </c>
      <c r="C3" s="119"/>
      <c r="D3" s="120"/>
      <c r="E3" s="120"/>
      <c r="F3" s="120"/>
      <c r="G3" s="120"/>
      <c r="H3" s="120"/>
      <c r="I3" s="120"/>
      <c r="J3" s="121"/>
      <c r="K3" s="121"/>
      <c r="L3" s="121"/>
      <c r="M3" s="121"/>
      <c r="N3" s="121"/>
      <c r="O3" s="121"/>
    </row>
    <row r="5" spans="2:21">
      <c r="B5" s="122" t="s">
        <v>380</v>
      </c>
      <c r="C5" s="123"/>
      <c r="D5" s="124">
        <v>2022</v>
      </c>
      <c r="E5" s="125">
        <v>2021</v>
      </c>
      <c r="F5" s="125">
        <v>2020</v>
      </c>
      <c r="G5" s="125">
        <v>2019</v>
      </c>
      <c r="H5" s="125">
        <v>2018</v>
      </c>
      <c r="I5" s="118"/>
    </row>
    <row r="6" spans="2:21">
      <c r="B6" s="126" t="s">
        <v>381</v>
      </c>
      <c r="C6" s="105"/>
      <c r="D6" s="113">
        <v>58404</v>
      </c>
      <c r="E6" s="101">
        <v>66568</v>
      </c>
      <c r="F6" s="101">
        <v>47018</v>
      </c>
      <c r="G6" s="101">
        <v>45367</v>
      </c>
      <c r="H6" s="101">
        <v>42835</v>
      </c>
      <c r="I6" s="118"/>
    </row>
    <row r="7" spans="2:21">
      <c r="B7" s="126" t="s">
        <v>382</v>
      </c>
      <c r="C7" s="106"/>
      <c r="D7" s="114">
        <v>16134</v>
      </c>
      <c r="E7" s="101">
        <v>25345</v>
      </c>
      <c r="F7" s="101">
        <v>15875</v>
      </c>
      <c r="G7" s="101">
        <v>14912</v>
      </c>
      <c r="H7" s="101">
        <v>11821</v>
      </c>
      <c r="I7" s="118"/>
    </row>
    <row r="8" spans="2:21">
      <c r="B8" s="126" t="s">
        <v>215</v>
      </c>
      <c r="C8" s="106"/>
      <c r="D8" s="114">
        <v>13275</v>
      </c>
      <c r="E8" s="101">
        <v>21380</v>
      </c>
      <c r="F8" s="101">
        <v>12448</v>
      </c>
      <c r="G8" s="101">
        <v>10373</v>
      </c>
      <c r="H8" s="101">
        <v>8808</v>
      </c>
      <c r="I8" s="118"/>
    </row>
    <row r="9" spans="2:21">
      <c r="B9" s="126" t="s">
        <v>383</v>
      </c>
      <c r="C9" s="106"/>
      <c r="D9" s="114">
        <v>819.6</v>
      </c>
      <c r="E9" s="102">
        <v>1321.1</v>
      </c>
      <c r="F9" s="102">
        <v>769.6</v>
      </c>
      <c r="G9" s="102">
        <v>636.29999999999995</v>
      </c>
      <c r="H9" s="102">
        <v>512.29999999999995</v>
      </c>
      <c r="I9" s="118"/>
    </row>
    <row r="10" spans="2:21">
      <c r="B10" s="126" t="s">
        <v>384</v>
      </c>
      <c r="C10" s="106"/>
      <c r="D10" s="114">
        <v>13076</v>
      </c>
      <c r="E10" s="101">
        <v>22575</v>
      </c>
      <c r="F10" s="101">
        <v>10400</v>
      </c>
      <c r="G10" s="101">
        <v>6972</v>
      </c>
      <c r="H10" s="101">
        <v>13925</v>
      </c>
      <c r="I10" s="118"/>
    </row>
    <row r="11" spans="2:21">
      <c r="B11" s="126" t="s">
        <v>385</v>
      </c>
      <c r="C11" s="106"/>
      <c r="D11" s="114">
        <v>-4188</v>
      </c>
      <c r="E11" s="101">
        <v>1576</v>
      </c>
      <c r="F11" s="101">
        <v>-664</v>
      </c>
      <c r="G11" s="101">
        <v>-3651</v>
      </c>
      <c r="H11" s="101">
        <v>255</v>
      </c>
      <c r="I11" s="118"/>
    </row>
    <row r="12" spans="2:21">
      <c r="B12" s="126" t="s">
        <v>386</v>
      </c>
      <c r="C12" s="106"/>
      <c r="D12" s="114">
        <v>-6750</v>
      </c>
      <c r="E12" s="101">
        <v>-7384</v>
      </c>
      <c r="F12" s="101">
        <v>-6189</v>
      </c>
      <c r="G12" s="101">
        <v>-5488</v>
      </c>
      <c r="H12" s="101">
        <v>-5430</v>
      </c>
      <c r="I12" s="118"/>
    </row>
    <row r="13" spans="2:21">
      <c r="B13" s="126" t="s">
        <v>387</v>
      </c>
      <c r="C13" s="106"/>
      <c r="D13" s="114">
        <v>-6002</v>
      </c>
      <c r="E13" s="101">
        <v>-5513</v>
      </c>
      <c r="F13" s="101">
        <v>-4770</v>
      </c>
      <c r="G13" s="101">
        <v>-4522</v>
      </c>
      <c r="H13" s="101">
        <v>-4728</v>
      </c>
      <c r="I13" s="118"/>
    </row>
    <row r="14" spans="2:21">
      <c r="B14" s="126" t="s">
        <v>388</v>
      </c>
      <c r="C14" s="106"/>
      <c r="D14" s="114">
        <v>-9313</v>
      </c>
      <c r="E14" s="101">
        <v>-12789</v>
      </c>
      <c r="F14" s="101">
        <v>-8224</v>
      </c>
      <c r="G14" s="101">
        <v>-7175</v>
      </c>
      <c r="H14" s="101">
        <v>-7217</v>
      </c>
      <c r="I14" s="118"/>
    </row>
    <row r="15" spans="2:21">
      <c r="B15" s="126" t="s">
        <v>389</v>
      </c>
      <c r="C15" s="107"/>
      <c r="D15" s="593" t="s">
        <v>1001</v>
      </c>
      <c r="E15" s="101">
        <v>-13334</v>
      </c>
      <c r="F15" s="101">
        <v>-8404</v>
      </c>
      <c r="G15" s="101">
        <v>-7635</v>
      </c>
      <c r="H15" s="101">
        <v>-6575</v>
      </c>
      <c r="I15" s="118"/>
    </row>
    <row r="16" spans="2:21" ht="15.75" thickBot="1">
      <c r="B16" s="127" t="s">
        <v>390</v>
      </c>
      <c r="C16" s="108"/>
      <c r="D16" s="594" t="s">
        <v>1001</v>
      </c>
      <c r="E16" s="104">
        <v>-1486</v>
      </c>
      <c r="F16" s="104">
        <v>-1353</v>
      </c>
      <c r="G16" s="104">
        <v>-1284</v>
      </c>
      <c r="H16" s="104">
        <v>-1342</v>
      </c>
      <c r="I16" s="118"/>
    </row>
    <row r="17" spans="1:24">
      <c r="B17" s="128"/>
      <c r="C17" s="129"/>
      <c r="D17" s="129"/>
      <c r="E17" s="129"/>
      <c r="F17" s="129"/>
      <c r="G17" s="129"/>
      <c r="H17" s="129"/>
      <c r="I17" s="130"/>
    </row>
    <row r="18" spans="1:24" s="134" customFormat="1" ht="11.25" customHeight="1">
      <c r="A18" s="131" t="s">
        <v>264</v>
      </c>
      <c r="B18" s="704" t="s">
        <v>391</v>
      </c>
      <c r="C18" s="704"/>
      <c r="D18" s="704"/>
      <c r="E18" s="704"/>
      <c r="F18" s="704"/>
      <c r="G18" s="704"/>
      <c r="H18" s="704"/>
      <c r="I18" s="132" t="s">
        <v>264</v>
      </c>
      <c r="J18" s="131" t="s">
        <v>264</v>
      </c>
      <c r="K18" s="131" t="s">
        <v>264</v>
      </c>
      <c r="L18" s="133"/>
      <c r="M18" s="133"/>
      <c r="N18" s="133"/>
      <c r="O18" s="133"/>
      <c r="P18" s="133"/>
      <c r="Q18" s="133"/>
      <c r="R18" s="133"/>
      <c r="S18" s="133"/>
      <c r="T18" s="133"/>
      <c r="U18" s="133"/>
      <c r="V18" s="133"/>
      <c r="W18" s="133"/>
      <c r="X18" s="133"/>
    </row>
    <row r="19" spans="1:24" s="134" customFormat="1" ht="11.25">
      <c r="A19" s="131" t="s">
        <v>264</v>
      </c>
      <c r="B19" s="704" t="s">
        <v>392</v>
      </c>
      <c r="C19" s="704" t="s">
        <v>264</v>
      </c>
      <c r="D19" s="704" t="s">
        <v>264</v>
      </c>
      <c r="E19" s="704" t="s">
        <v>264</v>
      </c>
      <c r="F19" s="704" t="s">
        <v>264</v>
      </c>
      <c r="G19" s="704" t="s">
        <v>264</v>
      </c>
      <c r="H19" s="704" t="s">
        <v>264</v>
      </c>
      <c r="I19" s="131" t="s">
        <v>264</v>
      </c>
      <c r="J19" s="131" t="s">
        <v>264</v>
      </c>
      <c r="L19" s="133"/>
      <c r="M19" s="133"/>
      <c r="N19" s="133"/>
      <c r="O19" s="133"/>
      <c r="P19" s="133"/>
      <c r="Q19" s="133"/>
      <c r="R19" s="133"/>
      <c r="S19" s="133"/>
      <c r="T19" s="133"/>
      <c r="U19" s="133"/>
      <c r="V19" s="133"/>
      <c r="W19" s="133"/>
      <c r="X19" s="133"/>
    </row>
    <row r="20" spans="1:24" s="134" customFormat="1" ht="11.25">
      <c r="A20" s="131" t="s">
        <v>264</v>
      </c>
      <c r="B20" s="704" t="s">
        <v>393</v>
      </c>
      <c r="C20" s="704" t="s">
        <v>264</v>
      </c>
      <c r="D20" s="704" t="s">
        <v>264</v>
      </c>
      <c r="E20" s="704" t="s">
        <v>264</v>
      </c>
      <c r="F20" s="704" t="s">
        <v>264</v>
      </c>
      <c r="G20" s="704" t="s">
        <v>264</v>
      </c>
      <c r="H20" s="704" t="s">
        <v>264</v>
      </c>
      <c r="I20" s="132" t="s">
        <v>264</v>
      </c>
      <c r="J20" s="131" t="s">
        <v>264</v>
      </c>
      <c r="K20" s="131" t="s">
        <v>264</v>
      </c>
      <c r="L20" s="133"/>
      <c r="M20" s="133"/>
      <c r="N20" s="133"/>
      <c r="O20" s="133"/>
      <c r="P20" s="133"/>
      <c r="Q20" s="133"/>
      <c r="R20" s="133"/>
      <c r="S20" s="133"/>
      <c r="T20" s="133"/>
      <c r="U20" s="133"/>
      <c r="V20" s="133"/>
      <c r="W20" s="133"/>
      <c r="X20" s="133"/>
    </row>
    <row r="21" spans="1:24" s="134" customFormat="1" ht="11.25">
      <c r="A21" s="131" t="s">
        <v>264</v>
      </c>
      <c r="B21" s="704" t="s">
        <v>394</v>
      </c>
      <c r="C21" s="704" t="s">
        <v>264</v>
      </c>
      <c r="D21" s="704" t="s">
        <v>264</v>
      </c>
      <c r="E21" s="704" t="s">
        <v>264</v>
      </c>
      <c r="F21" s="704" t="s">
        <v>264</v>
      </c>
      <c r="G21" s="704" t="s">
        <v>264</v>
      </c>
      <c r="H21" s="704" t="s">
        <v>264</v>
      </c>
      <c r="I21" s="132" t="s">
        <v>264</v>
      </c>
      <c r="J21" s="131" t="s">
        <v>264</v>
      </c>
      <c r="K21" s="131" t="s">
        <v>264</v>
      </c>
      <c r="L21" s="133"/>
      <c r="M21" s="133"/>
      <c r="N21" s="133"/>
      <c r="O21" s="133"/>
      <c r="P21" s="133"/>
      <c r="Q21" s="133"/>
      <c r="R21" s="133"/>
      <c r="S21" s="133"/>
      <c r="T21" s="133"/>
      <c r="U21" s="133"/>
      <c r="V21" s="133"/>
      <c r="W21" s="133"/>
      <c r="X21" s="133"/>
    </row>
    <row r="22" spans="1:24">
      <c r="B22" s="135"/>
      <c r="C22" s="135"/>
      <c r="D22" s="136"/>
      <c r="E22" s="137"/>
      <c r="F22" s="137"/>
      <c r="G22" s="137"/>
      <c r="H22" s="137"/>
      <c r="I22" s="138"/>
    </row>
    <row r="23" spans="1:24">
      <c r="B23" s="122" t="s">
        <v>395</v>
      </c>
      <c r="C23" s="122"/>
      <c r="D23" s="124">
        <v>2022</v>
      </c>
      <c r="E23" s="125">
        <v>2021</v>
      </c>
      <c r="F23" s="125">
        <v>2020</v>
      </c>
      <c r="G23" s="125">
        <v>2019</v>
      </c>
      <c r="H23" s="125">
        <v>2018</v>
      </c>
      <c r="I23" s="118"/>
    </row>
    <row r="24" spans="1:24">
      <c r="B24" s="139" t="s">
        <v>396</v>
      </c>
      <c r="C24" s="139"/>
      <c r="D24" s="140">
        <v>35818</v>
      </c>
      <c r="E24" s="141">
        <v>47128</v>
      </c>
      <c r="F24" s="141">
        <v>31472</v>
      </c>
      <c r="G24" s="141">
        <v>27841</v>
      </c>
      <c r="H24" s="141">
        <v>30504</v>
      </c>
      <c r="I24" s="118"/>
    </row>
    <row r="25" spans="1:24">
      <c r="B25" s="139" t="s">
        <v>397</v>
      </c>
      <c r="C25" s="142"/>
      <c r="D25" s="140">
        <v>22481</v>
      </c>
      <c r="E25" s="141">
        <v>19814</v>
      </c>
      <c r="F25" s="141">
        <v>15547</v>
      </c>
      <c r="G25" s="141">
        <v>17245</v>
      </c>
      <c r="H25" s="141">
        <v>17231</v>
      </c>
      <c r="I25" s="118"/>
    </row>
    <row r="26" spans="1:24" ht="15.75" thickBot="1">
      <c r="B26" s="143" t="s">
        <v>398</v>
      </c>
      <c r="C26" s="144"/>
      <c r="D26" s="145" t="s">
        <v>399</v>
      </c>
      <c r="E26" s="144" t="s">
        <v>399</v>
      </c>
      <c r="F26" s="144" t="s">
        <v>399</v>
      </c>
      <c r="G26" s="103" t="s">
        <v>399</v>
      </c>
      <c r="H26" s="103">
        <v>192</v>
      </c>
      <c r="I26" s="118"/>
    </row>
    <row r="27" spans="1:24">
      <c r="B27" s="707" t="s">
        <v>400</v>
      </c>
      <c r="C27" s="707"/>
      <c r="D27" s="707"/>
      <c r="E27" s="707"/>
      <c r="F27" s="707"/>
      <c r="G27" s="707"/>
      <c r="H27" s="707"/>
      <c r="I27" s="707"/>
    </row>
    <row r="28" spans="1:24" ht="42" customHeight="1">
      <c r="B28" s="708" t="s">
        <v>1002</v>
      </c>
      <c r="C28" s="704"/>
      <c r="D28" s="704"/>
      <c r="E28" s="704"/>
      <c r="F28" s="704"/>
      <c r="G28" s="704"/>
      <c r="H28" s="704"/>
      <c r="I28" s="146"/>
    </row>
    <row r="29" spans="1:24">
      <c r="B29" s="704" t="s">
        <v>401</v>
      </c>
      <c r="C29" s="704"/>
      <c r="D29" s="704"/>
      <c r="E29" s="704"/>
      <c r="F29" s="704"/>
      <c r="G29" s="704"/>
      <c r="H29" s="704"/>
      <c r="I29" s="707"/>
    </row>
    <row r="30" spans="1:24">
      <c r="B30" s="704" t="s">
        <v>402</v>
      </c>
      <c r="C30" s="704"/>
      <c r="D30" s="704"/>
      <c r="E30" s="704"/>
      <c r="F30" s="704"/>
      <c r="G30" s="704"/>
      <c r="H30" s="704"/>
      <c r="I30" s="707"/>
    </row>
    <row r="31" spans="1:24">
      <c r="B31" s="707"/>
      <c r="C31" s="707"/>
      <c r="D31" s="707"/>
      <c r="E31" s="707"/>
      <c r="F31" s="707"/>
      <c r="G31" s="707"/>
      <c r="H31" s="707"/>
      <c r="I31" s="707"/>
    </row>
    <row r="32" spans="1:24">
      <c r="B32" s="147"/>
      <c r="C32" s="147"/>
      <c r="D32" s="124">
        <v>2022</v>
      </c>
      <c r="E32" s="125">
        <v>2021</v>
      </c>
      <c r="F32" s="125">
        <v>2020</v>
      </c>
      <c r="G32" s="125">
        <v>2019</v>
      </c>
      <c r="H32" s="138"/>
      <c r="I32" s="138"/>
    </row>
    <row r="33" spans="1:11" ht="15.75">
      <c r="B33" s="109" t="s">
        <v>403</v>
      </c>
      <c r="C33" s="148"/>
      <c r="D33" s="149">
        <v>62.6</v>
      </c>
      <c r="E33" s="150" t="s">
        <v>404</v>
      </c>
      <c r="F33" s="150">
        <v>47</v>
      </c>
      <c r="G33" s="150">
        <v>36.4</v>
      </c>
      <c r="H33" s="138"/>
      <c r="I33" s="138"/>
    </row>
    <row r="34" spans="1:11" ht="15.75">
      <c r="B34" s="110" t="s">
        <v>405</v>
      </c>
      <c r="C34" s="151"/>
      <c r="D34" s="152">
        <v>18.2</v>
      </c>
      <c r="E34" s="153">
        <v>19.100000000000001</v>
      </c>
      <c r="F34" s="153">
        <v>12.8</v>
      </c>
      <c r="G34" s="153" t="s">
        <v>406</v>
      </c>
      <c r="H34" s="138"/>
      <c r="I34" s="138"/>
    </row>
    <row r="35" spans="1:11" ht="16.5" thickBot="1">
      <c r="B35" s="111" t="s">
        <v>407</v>
      </c>
      <c r="C35" s="144"/>
      <c r="D35" s="154">
        <v>299</v>
      </c>
      <c r="E35" s="103">
        <v>222.9</v>
      </c>
      <c r="F35" s="103">
        <v>165.9</v>
      </c>
      <c r="G35" s="103">
        <v>147</v>
      </c>
      <c r="H35" s="138"/>
      <c r="I35" s="138"/>
    </row>
    <row r="36" spans="1:11">
      <c r="B36" s="155"/>
      <c r="C36" s="155"/>
      <c r="D36" s="156"/>
      <c r="E36" s="156"/>
      <c r="F36" s="138"/>
      <c r="G36" s="138"/>
      <c r="H36" s="138"/>
      <c r="I36" s="138"/>
    </row>
    <row r="37" spans="1:11">
      <c r="A37" s="93" t="s">
        <v>264</v>
      </c>
      <c r="B37" s="701" t="s">
        <v>408</v>
      </c>
      <c r="C37" s="701"/>
      <c r="D37" s="701"/>
      <c r="E37" s="701"/>
      <c r="F37" s="701"/>
      <c r="G37" s="595"/>
      <c r="H37" s="595"/>
      <c r="I37" s="146" t="s">
        <v>264</v>
      </c>
      <c r="J37" s="118" t="s">
        <v>264</v>
      </c>
      <c r="K37" s="118" t="s">
        <v>264</v>
      </c>
    </row>
    <row r="38" spans="1:11" ht="29.25" customHeight="1">
      <c r="A38" s="93" t="s">
        <v>264</v>
      </c>
      <c r="B38" s="701" t="s">
        <v>409</v>
      </c>
      <c r="C38" s="701"/>
      <c r="D38" s="701"/>
      <c r="E38" s="701"/>
      <c r="F38" s="701"/>
      <c r="G38" s="595"/>
      <c r="H38" s="595"/>
      <c r="I38" s="157" t="s">
        <v>264</v>
      </c>
      <c r="J38" s="118" t="s">
        <v>264</v>
      </c>
      <c r="K38" s="118" t="s">
        <v>264</v>
      </c>
    </row>
    <row r="39" spans="1:11" ht="31.5" customHeight="1">
      <c r="A39" s="93" t="s">
        <v>264</v>
      </c>
      <c r="B39" s="701" t="s">
        <v>410</v>
      </c>
      <c r="C39" s="701"/>
      <c r="D39" s="701"/>
      <c r="E39" s="701"/>
      <c r="F39" s="701"/>
      <c r="G39" s="595"/>
      <c r="H39" s="595"/>
      <c r="I39" s="146" t="s">
        <v>264</v>
      </c>
      <c r="J39" s="118" t="s">
        <v>264</v>
      </c>
      <c r="K39" s="118" t="s">
        <v>264</v>
      </c>
    </row>
    <row r="40" spans="1:11" ht="29.25" customHeight="1">
      <c r="A40" s="93" t="s">
        <v>264</v>
      </c>
      <c r="B40" s="701" t="s">
        <v>411</v>
      </c>
      <c r="C40" s="701"/>
      <c r="D40" s="701"/>
      <c r="E40" s="701"/>
      <c r="F40" s="701"/>
      <c r="G40" s="595"/>
      <c r="H40" s="595"/>
      <c r="I40" s="158" t="s">
        <v>264</v>
      </c>
      <c r="J40" s="118" t="s">
        <v>264</v>
      </c>
      <c r="K40" s="118" t="s">
        <v>264</v>
      </c>
    </row>
    <row r="41" spans="1:11" ht="24.75" customHeight="1">
      <c r="A41" s="159" t="s">
        <v>264</v>
      </c>
      <c r="B41" s="701" t="s">
        <v>412</v>
      </c>
      <c r="C41" s="701"/>
      <c r="D41" s="701"/>
      <c r="E41" s="701"/>
      <c r="F41" s="701"/>
      <c r="G41" s="595"/>
      <c r="H41" s="160"/>
      <c r="I41" s="158" t="s">
        <v>264</v>
      </c>
      <c r="J41" s="159" t="s">
        <v>264</v>
      </c>
      <c r="K41" s="159" t="s">
        <v>264</v>
      </c>
    </row>
    <row r="42" spans="1:11">
      <c r="B42" s="161"/>
      <c r="C42" s="161"/>
      <c r="D42" s="161"/>
      <c r="E42" s="161"/>
      <c r="F42" s="161"/>
      <c r="G42" s="161"/>
      <c r="H42" s="161"/>
      <c r="I42" s="158"/>
    </row>
    <row r="43" spans="1:11">
      <c r="B43" s="162"/>
      <c r="C43" s="162"/>
      <c r="D43" s="162"/>
      <c r="E43" s="163"/>
      <c r="F43" s="162"/>
      <c r="G43" s="162"/>
      <c r="H43" s="162"/>
      <c r="I43" s="138"/>
    </row>
    <row r="44" spans="1:11">
      <c r="B44" s="122" t="s">
        <v>413</v>
      </c>
      <c r="C44" s="122"/>
      <c r="D44" s="124" t="s">
        <v>1003</v>
      </c>
      <c r="E44" s="125">
        <v>2021</v>
      </c>
      <c r="F44" s="125">
        <v>2020</v>
      </c>
      <c r="G44" s="125">
        <v>2019</v>
      </c>
      <c r="H44" s="138"/>
      <c r="I44" s="138"/>
    </row>
    <row r="45" spans="1:11">
      <c r="B45" s="139" t="s">
        <v>414</v>
      </c>
      <c r="C45" s="139"/>
      <c r="D45" s="164">
        <v>0.192</v>
      </c>
      <c r="E45" s="165">
        <v>0.21</v>
      </c>
      <c r="F45" s="165">
        <v>0.32500000000000001</v>
      </c>
      <c r="G45" s="165">
        <v>0.36</v>
      </c>
      <c r="H45" s="138"/>
      <c r="I45" s="138"/>
    </row>
    <row r="46" spans="1:11">
      <c r="B46" s="139" t="s">
        <v>415</v>
      </c>
      <c r="C46" s="139"/>
      <c r="D46" s="164">
        <v>0.69299999999999995</v>
      </c>
      <c r="E46" s="165">
        <v>0.58899999999999997</v>
      </c>
      <c r="F46" s="165">
        <v>0.55400000000000005</v>
      </c>
      <c r="G46" s="165">
        <v>0.51300000000000001</v>
      </c>
      <c r="H46" s="138"/>
      <c r="I46" s="138"/>
    </row>
    <row r="47" spans="1:11">
      <c r="B47" s="139" t="s">
        <v>416</v>
      </c>
      <c r="C47" s="139"/>
      <c r="D47" s="164">
        <v>4.9000000000000002E-2</v>
      </c>
      <c r="E47" s="165">
        <v>9.7000000000000003E-2</v>
      </c>
      <c r="F47" s="165">
        <v>4.3999999999999997E-2</v>
      </c>
      <c r="G47" s="165">
        <v>5.3999999999999999E-2</v>
      </c>
      <c r="H47" s="138"/>
      <c r="I47" s="130"/>
    </row>
    <row r="48" spans="1:11">
      <c r="B48" s="139" t="s">
        <v>417</v>
      </c>
      <c r="C48" s="139"/>
      <c r="D48" s="164">
        <v>6.4000000000000001E-2</v>
      </c>
      <c r="E48" s="165">
        <v>9.9000000000000005E-2</v>
      </c>
      <c r="F48" s="165">
        <v>7.3999999999999996E-2</v>
      </c>
      <c r="G48" s="165">
        <v>6.9000000000000006E-2</v>
      </c>
      <c r="H48" s="138"/>
      <c r="I48" s="130"/>
    </row>
    <row r="49" spans="1:24">
      <c r="B49" s="112" t="s">
        <v>418</v>
      </c>
      <c r="C49" s="166"/>
      <c r="D49" s="167">
        <v>1E-3</v>
      </c>
      <c r="E49" s="168">
        <v>6.0000000000000001E-3</v>
      </c>
      <c r="F49" s="168">
        <v>3.0000000000000001E-3</v>
      </c>
      <c r="G49" s="168">
        <v>4.0000000000000001E-3</v>
      </c>
      <c r="H49" s="138"/>
      <c r="I49" s="130"/>
    </row>
    <row r="50" spans="1:24">
      <c r="B50" s="704"/>
      <c r="C50" s="704"/>
      <c r="D50" s="704"/>
      <c r="E50" s="704"/>
      <c r="F50" s="704"/>
      <c r="G50" s="704"/>
      <c r="H50" s="704"/>
      <c r="I50" s="138"/>
    </row>
    <row r="51" spans="1:24" s="171" customFormat="1" ht="16.5" customHeight="1">
      <c r="A51" s="169" t="s">
        <v>264</v>
      </c>
      <c r="B51" s="705" t="s">
        <v>419</v>
      </c>
      <c r="C51" s="705"/>
      <c r="D51" s="705"/>
      <c r="E51" s="705"/>
      <c r="F51" s="705"/>
      <c r="G51" s="705"/>
      <c r="H51" s="705"/>
      <c r="I51" s="169" t="s">
        <v>264</v>
      </c>
      <c r="J51" s="169" t="s">
        <v>264</v>
      </c>
      <c r="K51" s="169" t="s">
        <v>264</v>
      </c>
      <c r="L51" s="170"/>
      <c r="M51" s="170"/>
      <c r="N51" s="170"/>
      <c r="O51" s="170"/>
      <c r="P51" s="170"/>
      <c r="Q51" s="170"/>
      <c r="R51" s="170"/>
      <c r="S51" s="170"/>
      <c r="T51" s="170"/>
      <c r="U51" s="170"/>
      <c r="V51" s="170"/>
      <c r="W51" s="170"/>
      <c r="X51" s="170"/>
    </row>
    <row r="52" spans="1:24" s="171" customFormat="1" ht="25.5" customHeight="1">
      <c r="A52" s="169" t="s">
        <v>264</v>
      </c>
      <c r="B52" s="702" t="s">
        <v>1004</v>
      </c>
      <c r="C52" s="702"/>
      <c r="D52" s="702"/>
      <c r="E52" s="702"/>
      <c r="F52" s="702"/>
      <c r="G52" s="596"/>
      <c r="H52" s="596"/>
      <c r="I52" s="169" t="s">
        <v>264</v>
      </c>
      <c r="J52" s="169" t="s">
        <v>264</v>
      </c>
      <c r="K52" s="169" t="s">
        <v>264</v>
      </c>
      <c r="L52" s="170"/>
      <c r="M52" s="170"/>
      <c r="N52" s="170"/>
      <c r="O52" s="170"/>
      <c r="P52" s="170"/>
      <c r="Q52" s="170"/>
      <c r="R52" s="170"/>
      <c r="S52" s="170"/>
      <c r="T52" s="170"/>
      <c r="U52" s="170"/>
      <c r="V52" s="170"/>
      <c r="W52" s="170"/>
      <c r="X52" s="170"/>
    </row>
    <row r="54" spans="1:24">
      <c r="B54" s="172" t="s">
        <v>420</v>
      </c>
      <c r="C54" s="172"/>
      <c r="D54" s="173"/>
      <c r="E54" s="173"/>
      <c r="F54" s="174"/>
      <c r="G54" s="174"/>
      <c r="H54" s="174"/>
      <c r="I54" s="174"/>
      <c r="J54" s="121"/>
      <c r="K54" s="121"/>
      <c r="L54" s="121"/>
      <c r="M54" s="121"/>
    </row>
    <row r="55" spans="1:24">
      <c r="B55" s="175" t="s">
        <v>421</v>
      </c>
      <c r="C55" s="175"/>
      <c r="D55" s="176">
        <v>2022</v>
      </c>
      <c r="E55" s="177">
        <v>2021</v>
      </c>
      <c r="F55" s="178">
        <v>2020</v>
      </c>
      <c r="G55" s="178">
        <v>2019</v>
      </c>
      <c r="H55" s="178">
        <v>2018</v>
      </c>
      <c r="I55" s="178">
        <v>2017</v>
      </c>
      <c r="J55" s="121"/>
      <c r="K55" s="121"/>
      <c r="L55" s="121"/>
      <c r="M55" s="121"/>
    </row>
    <row r="56" spans="1:24">
      <c r="B56" s="179" t="s">
        <v>422</v>
      </c>
      <c r="C56" s="179"/>
      <c r="D56" s="180">
        <v>0</v>
      </c>
      <c r="E56" s="181">
        <v>0</v>
      </c>
      <c r="F56" s="182">
        <v>0</v>
      </c>
      <c r="G56" s="182">
        <v>0</v>
      </c>
      <c r="H56" s="182">
        <v>3</v>
      </c>
      <c r="I56" s="182">
        <v>1</v>
      </c>
    </row>
    <row r="57" spans="1:24">
      <c r="B57" s="183" t="s">
        <v>423</v>
      </c>
      <c r="C57" s="183"/>
      <c r="D57" s="184">
        <v>0</v>
      </c>
      <c r="E57" s="185">
        <v>0</v>
      </c>
      <c r="F57" s="186">
        <v>0</v>
      </c>
      <c r="G57" s="186">
        <v>0</v>
      </c>
      <c r="H57" s="186">
        <v>2</v>
      </c>
      <c r="I57" s="186">
        <v>1</v>
      </c>
    </row>
    <row r="58" spans="1:24">
      <c r="B58" s="187" t="s">
        <v>424</v>
      </c>
      <c r="C58" s="187"/>
      <c r="D58" s="188">
        <v>0</v>
      </c>
      <c r="E58" s="189">
        <v>0</v>
      </c>
      <c r="F58" s="190">
        <v>0</v>
      </c>
      <c r="G58" s="190">
        <v>0</v>
      </c>
      <c r="H58" s="190">
        <v>0</v>
      </c>
      <c r="I58" s="190">
        <v>0</v>
      </c>
    </row>
    <row r="59" spans="1:24">
      <c r="B59" s="191" t="s">
        <v>425</v>
      </c>
      <c r="C59" s="191"/>
      <c r="D59" s="192">
        <v>0</v>
      </c>
      <c r="E59" s="193">
        <v>0</v>
      </c>
      <c r="F59" s="194">
        <v>0</v>
      </c>
      <c r="G59" s="194">
        <v>0</v>
      </c>
      <c r="H59" s="194">
        <v>1</v>
      </c>
      <c r="I59" s="194">
        <v>0</v>
      </c>
    </row>
    <row r="60" spans="1:24">
      <c r="B60" s="195"/>
      <c r="C60" s="195"/>
      <c r="D60" s="196"/>
      <c r="E60" s="196"/>
      <c r="F60" s="196"/>
      <c r="G60" s="196"/>
      <c r="H60" s="196"/>
      <c r="I60" s="196"/>
    </row>
    <row r="61" spans="1:24">
      <c r="D61" s="197"/>
      <c r="E61" s="197"/>
      <c r="F61" s="197"/>
      <c r="G61" s="197"/>
      <c r="H61" s="197"/>
      <c r="I61" s="197"/>
    </row>
    <row r="62" spans="1:24">
      <c r="B62" s="175" t="s">
        <v>426</v>
      </c>
      <c r="C62" s="175"/>
      <c r="D62" s="198">
        <v>2022</v>
      </c>
      <c r="E62" s="199">
        <v>2021</v>
      </c>
      <c r="F62" s="200">
        <v>2020</v>
      </c>
      <c r="G62" s="200">
        <v>2019</v>
      </c>
      <c r="H62" s="200">
        <v>2018</v>
      </c>
      <c r="I62" s="200">
        <v>2017</v>
      </c>
    </row>
    <row r="63" spans="1:24">
      <c r="B63" s="201" t="s">
        <v>427</v>
      </c>
      <c r="C63" s="201"/>
      <c r="D63" s="202">
        <v>0.4</v>
      </c>
      <c r="E63" s="203">
        <v>0.4</v>
      </c>
      <c r="F63" s="204">
        <v>0.37</v>
      </c>
      <c r="G63" s="204">
        <v>0.42</v>
      </c>
      <c r="H63" s="204">
        <v>0.44</v>
      </c>
      <c r="I63" s="204">
        <v>0.42</v>
      </c>
    </row>
    <row r="64" spans="1:24">
      <c r="B64" s="191" t="s">
        <v>428</v>
      </c>
      <c r="C64" s="191"/>
      <c r="D64" s="205">
        <v>0.38</v>
      </c>
      <c r="E64" s="206">
        <v>0.33</v>
      </c>
      <c r="F64" s="207">
        <v>0.37</v>
      </c>
      <c r="G64" s="207">
        <v>0.38</v>
      </c>
      <c r="H64" s="208">
        <v>0.38</v>
      </c>
      <c r="I64" s="207">
        <v>0.4</v>
      </c>
    </row>
    <row r="66" spans="1:24">
      <c r="B66" s="172" t="s">
        <v>1006</v>
      </c>
      <c r="C66" s="172"/>
      <c r="D66" s="209"/>
      <c r="E66" s="209"/>
      <c r="F66" s="209"/>
      <c r="G66" s="209"/>
      <c r="H66" s="209"/>
      <c r="I66" s="210"/>
      <c r="J66" s="211"/>
      <c r="L66" s="210"/>
    </row>
    <row r="67" spans="1:24" ht="51">
      <c r="B67" s="212" t="s">
        <v>429</v>
      </c>
      <c r="C67" s="212"/>
      <c r="D67" s="213" t="s">
        <v>1007</v>
      </c>
      <c r="E67" s="213" t="s">
        <v>1008</v>
      </c>
      <c r="F67" s="214" t="s">
        <v>1009</v>
      </c>
      <c r="G67" s="213" t="s">
        <v>1010</v>
      </c>
      <c r="H67" s="213" t="s">
        <v>1008</v>
      </c>
      <c r="I67" s="210"/>
      <c r="J67" s="211"/>
      <c r="L67" s="210"/>
    </row>
    <row r="68" spans="1:24">
      <c r="B68" s="179" t="s">
        <v>431</v>
      </c>
      <c r="C68" s="215"/>
      <c r="D68" s="216">
        <v>2530</v>
      </c>
      <c r="E68" s="217">
        <v>5.3999999999999999E-2</v>
      </c>
      <c r="F68" s="217" t="s">
        <v>683</v>
      </c>
      <c r="G68" s="216">
        <v>77.583333333333329</v>
      </c>
      <c r="H68" s="218">
        <v>1.4999999999999999E-2</v>
      </c>
      <c r="I68" s="210"/>
      <c r="J68" s="211"/>
      <c r="L68" s="210"/>
    </row>
    <row r="69" spans="1:24">
      <c r="B69" s="183" t="s">
        <v>432</v>
      </c>
      <c r="C69" s="219"/>
      <c r="D69" s="216">
        <v>15020.666666666666</v>
      </c>
      <c r="E69" s="220">
        <v>0.32400000000000001</v>
      </c>
      <c r="F69" s="220">
        <v>1.2999999999999999E-2</v>
      </c>
      <c r="G69" s="216">
        <v>781.41666666666663</v>
      </c>
      <c r="H69" s="218">
        <v>0.16</v>
      </c>
      <c r="I69" s="210"/>
      <c r="J69" s="211"/>
      <c r="L69" s="210"/>
    </row>
    <row r="70" spans="1:24">
      <c r="B70" s="183" t="s">
        <v>417</v>
      </c>
      <c r="C70" s="219"/>
      <c r="D70" s="216">
        <v>5112.583333333333</v>
      </c>
      <c r="E70" s="218">
        <v>0.11</v>
      </c>
      <c r="F70" s="218">
        <v>1.2E-2</v>
      </c>
      <c r="G70" s="216">
        <v>145.75</v>
      </c>
      <c r="H70" s="218">
        <v>0.03</v>
      </c>
      <c r="I70" s="210"/>
      <c r="J70" s="211"/>
      <c r="L70" s="210"/>
    </row>
    <row r="71" spans="1:24">
      <c r="B71" s="183" t="s">
        <v>433</v>
      </c>
      <c r="C71" s="219"/>
      <c r="D71" s="216">
        <v>22680.833333333332</v>
      </c>
      <c r="E71" s="218">
        <v>0.48899999999999999</v>
      </c>
      <c r="F71" s="218">
        <v>4.4999999999999998E-2</v>
      </c>
      <c r="G71" s="216">
        <v>3856</v>
      </c>
      <c r="H71" s="218">
        <v>0.78700000000000003</v>
      </c>
      <c r="I71" s="210"/>
      <c r="J71" s="211"/>
      <c r="L71" s="210"/>
    </row>
    <row r="72" spans="1:24">
      <c r="B72" s="221" t="s">
        <v>434</v>
      </c>
      <c r="C72" s="222"/>
      <c r="D72" s="223">
        <v>1084.75</v>
      </c>
      <c r="E72" s="217">
        <v>2.3E-2</v>
      </c>
      <c r="F72" s="217">
        <v>2E-3</v>
      </c>
      <c r="G72" s="223">
        <v>36.916666666666664</v>
      </c>
      <c r="H72" s="217">
        <v>8.0000000000000002E-3</v>
      </c>
      <c r="I72" s="210"/>
      <c r="J72" s="211"/>
      <c r="L72" s="210"/>
    </row>
    <row r="73" spans="1:24" ht="15.75" thickBot="1">
      <c r="B73" s="224" t="s">
        <v>354</v>
      </c>
      <c r="C73" s="225"/>
      <c r="D73" s="226">
        <v>46430</v>
      </c>
      <c r="E73" s="227">
        <v>1</v>
      </c>
      <c r="F73" s="227">
        <v>2.9000000000000001E-2</v>
      </c>
      <c r="G73" s="226">
        <v>4897.666666666667</v>
      </c>
      <c r="H73" s="227">
        <v>1</v>
      </c>
      <c r="I73" s="210"/>
      <c r="J73" s="211"/>
      <c r="L73" s="210"/>
    </row>
    <row r="74" spans="1:24">
      <c r="B74" s="228"/>
      <c r="C74" s="228"/>
      <c r="D74" s="228"/>
      <c r="E74" s="228"/>
      <c r="F74" s="228"/>
      <c r="G74" s="228"/>
      <c r="H74" s="228"/>
      <c r="I74" s="210"/>
      <c r="J74" s="210"/>
      <c r="K74" s="229"/>
      <c r="L74" s="229"/>
    </row>
    <row r="75" spans="1:24" s="134" customFormat="1" ht="11.25" customHeight="1">
      <c r="A75" s="131" t="s">
        <v>264</v>
      </c>
      <c r="B75" s="131" t="s">
        <v>1005</v>
      </c>
      <c r="C75" s="131"/>
      <c r="D75" s="131"/>
      <c r="E75" s="131"/>
      <c r="F75" s="131"/>
      <c r="G75" s="131"/>
      <c r="H75" s="131"/>
      <c r="I75" s="132"/>
      <c r="J75" s="131"/>
      <c r="K75" s="131" t="s">
        <v>264</v>
      </c>
      <c r="L75" s="131" t="s">
        <v>264</v>
      </c>
      <c r="S75" s="133"/>
      <c r="T75" s="133"/>
      <c r="U75" s="133"/>
      <c r="V75" s="133"/>
      <c r="W75" s="133"/>
      <c r="X75" s="133"/>
    </row>
    <row r="76" spans="1:24" s="134" customFormat="1" ht="10.5" customHeight="1">
      <c r="A76" s="131" t="s">
        <v>264</v>
      </c>
      <c r="B76" s="131" t="s">
        <v>1011</v>
      </c>
      <c r="C76" s="131"/>
      <c r="D76" s="131"/>
      <c r="E76" s="131"/>
      <c r="F76" s="131"/>
      <c r="G76" s="131"/>
      <c r="H76" s="131"/>
      <c r="I76" s="230"/>
      <c r="J76" s="132"/>
      <c r="K76" s="132" t="s">
        <v>264</v>
      </c>
      <c r="L76" s="132" t="s">
        <v>264</v>
      </c>
      <c r="M76" s="132" t="s">
        <v>264</v>
      </c>
      <c r="N76" s="132" t="s">
        <v>264</v>
      </c>
      <c r="O76" s="131" t="s">
        <v>264</v>
      </c>
      <c r="P76" s="131" t="s">
        <v>264</v>
      </c>
      <c r="Q76" s="131" t="s">
        <v>264</v>
      </c>
      <c r="S76" s="133"/>
      <c r="T76" s="133"/>
      <c r="U76" s="133"/>
      <c r="V76" s="133"/>
      <c r="W76" s="133"/>
      <c r="X76" s="133"/>
    </row>
    <row r="77" spans="1:24" s="134" customFormat="1" ht="13.5" customHeight="1">
      <c r="A77" s="131" t="s">
        <v>264</v>
      </c>
      <c r="B77" s="131" t="s">
        <v>1012</v>
      </c>
      <c r="C77" s="131"/>
      <c r="D77" s="131"/>
      <c r="E77" s="131"/>
      <c r="F77" s="131"/>
      <c r="G77" s="131"/>
      <c r="H77" s="131"/>
      <c r="I77" s="230"/>
      <c r="J77" s="230"/>
      <c r="K77" s="132" t="s">
        <v>264</v>
      </c>
      <c r="L77" s="132" t="s">
        <v>264</v>
      </c>
      <c r="M77" s="132" t="s">
        <v>264</v>
      </c>
      <c r="N77" s="132" t="s">
        <v>264</v>
      </c>
      <c r="O77" s="132" t="s">
        <v>264</v>
      </c>
      <c r="P77" s="131" t="s">
        <v>264</v>
      </c>
      <c r="Q77" s="131" t="s">
        <v>264</v>
      </c>
      <c r="R77" s="131" t="s">
        <v>264</v>
      </c>
      <c r="S77" s="133"/>
      <c r="T77" s="133"/>
      <c r="U77" s="133"/>
      <c r="V77" s="133"/>
      <c r="W77" s="133"/>
      <c r="X77" s="133"/>
    </row>
    <row r="78" spans="1:24" s="134" customFormat="1" ht="12" customHeight="1">
      <c r="A78" s="131" t="s">
        <v>264</v>
      </c>
      <c r="B78" s="131" t="s">
        <v>1013</v>
      </c>
      <c r="C78" s="131"/>
      <c r="D78" s="131"/>
      <c r="E78" s="131"/>
      <c r="F78" s="131"/>
      <c r="G78" s="131"/>
      <c r="H78" s="131"/>
      <c r="I78" s="230"/>
      <c r="J78" s="230"/>
      <c r="K78" s="132" t="s">
        <v>264</v>
      </c>
      <c r="L78" s="132" t="s">
        <v>264</v>
      </c>
      <c r="M78" s="132" t="s">
        <v>264</v>
      </c>
      <c r="N78" s="132" t="s">
        <v>264</v>
      </c>
      <c r="O78" s="132" t="s">
        <v>264</v>
      </c>
      <c r="P78" s="131" t="s">
        <v>264</v>
      </c>
      <c r="Q78" s="131" t="s">
        <v>264</v>
      </c>
      <c r="R78" s="131" t="s">
        <v>264</v>
      </c>
      <c r="S78" s="133"/>
      <c r="T78" s="133"/>
      <c r="U78" s="133"/>
      <c r="V78" s="133"/>
      <c r="W78" s="133"/>
      <c r="X78" s="133"/>
    </row>
    <row r="79" spans="1:24" s="134" customFormat="1" ht="11.25" customHeight="1">
      <c r="A79" s="131" t="s">
        <v>264</v>
      </c>
      <c r="B79" s="131" t="s">
        <v>1014</v>
      </c>
      <c r="C79" s="131"/>
      <c r="D79" s="131"/>
      <c r="E79" s="131"/>
      <c r="F79" s="131"/>
      <c r="G79" s="131"/>
      <c r="H79" s="131"/>
      <c r="I79" s="230"/>
      <c r="J79" s="230"/>
      <c r="K79" s="132" t="s">
        <v>264</v>
      </c>
      <c r="L79" s="132" t="s">
        <v>264</v>
      </c>
      <c r="M79" s="132" t="s">
        <v>264</v>
      </c>
      <c r="N79" s="132" t="s">
        <v>264</v>
      </c>
      <c r="O79" s="132" t="s">
        <v>264</v>
      </c>
      <c r="P79" s="131" t="s">
        <v>264</v>
      </c>
      <c r="Q79" s="131" t="s">
        <v>264</v>
      </c>
      <c r="R79" s="131" t="s">
        <v>264</v>
      </c>
      <c r="S79" s="133"/>
      <c r="T79" s="133"/>
      <c r="U79" s="133"/>
      <c r="V79" s="133"/>
      <c r="W79" s="133"/>
      <c r="X79" s="133"/>
    </row>
    <row r="80" spans="1:24" s="134" customFormat="1" ht="12.75" customHeight="1">
      <c r="A80" s="131" t="s">
        <v>264</v>
      </c>
      <c r="B80" s="131" t="s">
        <v>1015</v>
      </c>
      <c r="C80" s="131"/>
      <c r="D80" s="131"/>
      <c r="E80" s="131"/>
      <c r="F80" s="131"/>
      <c r="G80" s="131"/>
      <c r="H80" s="131"/>
      <c r="I80" s="230"/>
      <c r="J80" s="230"/>
      <c r="K80" s="132" t="s">
        <v>264</v>
      </c>
      <c r="L80" s="132" t="s">
        <v>264</v>
      </c>
      <c r="M80" s="132" t="s">
        <v>264</v>
      </c>
      <c r="N80" s="132" t="s">
        <v>264</v>
      </c>
      <c r="O80" s="132" t="s">
        <v>264</v>
      </c>
      <c r="P80" s="131" t="s">
        <v>264</v>
      </c>
      <c r="Q80" s="131" t="s">
        <v>264</v>
      </c>
      <c r="R80" s="131" t="s">
        <v>264</v>
      </c>
      <c r="S80" s="133"/>
      <c r="T80" s="133"/>
      <c r="U80" s="133"/>
      <c r="V80" s="133"/>
      <c r="W80" s="133"/>
      <c r="X80" s="133"/>
    </row>
    <row r="81" spans="2:24">
      <c r="B81" s="231"/>
      <c r="C81" s="231"/>
      <c r="D81" s="231"/>
      <c r="E81" s="231"/>
      <c r="F81" s="231"/>
      <c r="G81" s="231"/>
      <c r="H81" s="231"/>
      <c r="I81" s="231"/>
      <c r="J81" s="231"/>
      <c r="K81" s="231"/>
      <c r="L81" s="231"/>
    </row>
    <row r="82" spans="2:24">
      <c r="B82" s="212" t="s">
        <v>1016</v>
      </c>
      <c r="C82" s="232"/>
      <c r="D82" s="232"/>
      <c r="E82" s="232"/>
      <c r="F82" s="232"/>
      <c r="G82" s="232"/>
      <c r="H82" s="232"/>
      <c r="I82" s="232"/>
      <c r="J82" s="232"/>
      <c r="K82" s="232"/>
      <c r="L82" s="232"/>
      <c r="M82" s="232"/>
      <c r="N82" s="232"/>
      <c r="O82" s="232"/>
      <c r="P82" s="232"/>
      <c r="Q82" s="232"/>
      <c r="R82" s="232"/>
      <c r="S82" s="93"/>
    </row>
    <row r="83" spans="2:24" ht="25.5" customHeight="1">
      <c r="B83" s="212"/>
      <c r="C83" s="232"/>
      <c r="D83" s="233"/>
      <c r="E83" s="706" t="s">
        <v>1017</v>
      </c>
      <c r="F83" s="706"/>
      <c r="G83" s="706"/>
      <c r="H83" s="706"/>
      <c r="I83" s="706"/>
      <c r="J83" s="706" t="s">
        <v>435</v>
      </c>
      <c r="K83" s="706"/>
      <c r="L83" s="706"/>
      <c r="M83" s="706"/>
      <c r="N83" s="706" t="s">
        <v>429</v>
      </c>
      <c r="O83" s="706"/>
      <c r="P83" s="706"/>
      <c r="Q83" s="706"/>
      <c r="R83" s="706"/>
      <c r="S83" s="138" t="s">
        <v>264</v>
      </c>
    </row>
    <row r="84" spans="2:24" ht="25.5">
      <c r="B84" s="212" t="s">
        <v>436</v>
      </c>
      <c r="C84" s="234"/>
      <c r="D84" s="235" t="s">
        <v>430</v>
      </c>
      <c r="E84" s="235" t="s">
        <v>1018</v>
      </c>
      <c r="F84" s="235" t="s">
        <v>1019</v>
      </c>
      <c r="G84" s="235" t="s">
        <v>1020</v>
      </c>
      <c r="H84" s="235" t="s">
        <v>1021</v>
      </c>
      <c r="I84" s="235" t="s">
        <v>1022</v>
      </c>
      <c r="J84" s="235" t="s">
        <v>437</v>
      </c>
      <c r="K84" s="235" t="s">
        <v>438</v>
      </c>
      <c r="L84" s="235" t="s">
        <v>439</v>
      </c>
      <c r="M84" s="235" t="s">
        <v>440</v>
      </c>
      <c r="N84" s="235" t="s">
        <v>431</v>
      </c>
      <c r="O84" s="235" t="s">
        <v>432</v>
      </c>
      <c r="P84" s="235" t="s">
        <v>417</v>
      </c>
      <c r="Q84" s="235" t="s">
        <v>441</v>
      </c>
      <c r="R84" s="235" t="s">
        <v>434</v>
      </c>
      <c r="S84" s="138" t="s">
        <v>264</v>
      </c>
    </row>
    <row r="85" spans="2:24">
      <c r="B85" s="183" t="s">
        <v>442</v>
      </c>
      <c r="C85" s="110"/>
      <c r="D85" s="165">
        <v>1.1048556001767769E-2</v>
      </c>
      <c r="E85" s="236">
        <v>163</v>
      </c>
      <c r="F85" s="236">
        <v>412</v>
      </c>
      <c r="G85" s="599">
        <v>0</v>
      </c>
      <c r="H85" s="165">
        <v>0.28299999999999997</v>
      </c>
      <c r="I85" s="165">
        <v>0.71699999999999997</v>
      </c>
      <c r="J85" s="165">
        <v>0</v>
      </c>
      <c r="K85" s="165">
        <v>8.4000000000000005E-2</v>
      </c>
      <c r="L85" s="165">
        <v>0.441</v>
      </c>
      <c r="M85" s="165">
        <v>0.47499999999999998</v>
      </c>
      <c r="N85" s="165">
        <v>3.5999999999999997E-2</v>
      </c>
      <c r="O85" s="165">
        <v>0.26434782608695651</v>
      </c>
      <c r="P85" s="165">
        <v>0.10956521739130434</v>
      </c>
      <c r="Q85" s="165">
        <v>0.46260869565217394</v>
      </c>
      <c r="R85" s="165">
        <v>0.12695652173913044</v>
      </c>
      <c r="S85" s="138" t="s">
        <v>264</v>
      </c>
    </row>
    <row r="86" spans="2:24">
      <c r="B86" s="183" t="s">
        <v>443</v>
      </c>
      <c r="C86" s="110"/>
      <c r="D86" s="165">
        <v>7.7839478892454322E-2</v>
      </c>
      <c r="E86" s="236">
        <v>1326</v>
      </c>
      <c r="F86" s="236">
        <v>2725</v>
      </c>
      <c r="G86" s="599">
        <v>0</v>
      </c>
      <c r="H86" s="165">
        <v>0.32700000000000001</v>
      </c>
      <c r="I86" s="165">
        <v>0.67300000000000004</v>
      </c>
      <c r="J86" s="165">
        <v>4.0000000000000001E-3</v>
      </c>
      <c r="K86" s="165">
        <v>0.25900000000000001</v>
      </c>
      <c r="L86" s="165">
        <v>0.44</v>
      </c>
      <c r="M86" s="165">
        <v>0.29699999999999999</v>
      </c>
      <c r="N86" s="165">
        <v>4.2999999999999997E-2</v>
      </c>
      <c r="O86" s="165">
        <v>0.3404097753641076</v>
      </c>
      <c r="P86" s="165">
        <v>0.11108368304122439</v>
      </c>
      <c r="Q86" s="165">
        <v>0.44927178474450752</v>
      </c>
      <c r="R86" s="165">
        <v>5.7022957294495184E-2</v>
      </c>
      <c r="S86" s="138" t="s">
        <v>264</v>
      </c>
    </row>
    <row r="87" spans="2:24">
      <c r="B87" s="183" t="s">
        <v>444</v>
      </c>
      <c r="C87" s="110"/>
      <c r="D87" s="165">
        <v>0.36179697557788754</v>
      </c>
      <c r="E87" s="236">
        <v>5646</v>
      </c>
      <c r="F87" s="236">
        <v>13181</v>
      </c>
      <c r="G87" s="599">
        <v>2</v>
      </c>
      <c r="H87" s="165">
        <v>0.3</v>
      </c>
      <c r="I87" s="165">
        <v>0.7</v>
      </c>
      <c r="J87" s="165">
        <v>0.114</v>
      </c>
      <c r="K87" s="165">
        <v>0.371</v>
      </c>
      <c r="L87" s="165">
        <v>0.29899999999999999</v>
      </c>
      <c r="M87" s="165">
        <v>0.216</v>
      </c>
      <c r="N87" s="165">
        <v>0.05</v>
      </c>
      <c r="O87" s="165">
        <v>0.25529767911200807</v>
      </c>
      <c r="P87" s="165">
        <v>0.15045939773753253</v>
      </c>
      <c r="Q87" s="165">
        <v>0.52535981730309633</v>
      </c>
      <c r="R87" s="165">
        <v>1.9916086887248392E-2</v>
      </c>
      <c r="S87" s="138" t="s">
        <v>264</v>
      </c>
    </row>
    <row r="88" spans="2:24">
      <c r="B88" s="183" t="s">
        <v>445</v>
      </c>
      <c r="C88" s="110"/>
      <c r="D88" s="165">
        <v>0.54199412024671911</v>
      </c>
      <c r="E88" s="236">
        <v>4580</v>
      </c>
      <c r="F88" s="236">
        <v>23627</v>
      </c>
      <c r="G88" s="599">
        <v>0</v>
      </c>
      <c r="H88" s="165">
        <v>0.16200000000000001</v>
      </c>
      <c r="I88" s="165">
        <v>0.83799999999999997</v>
      </c>
      <c r="J88" s="165">
        <v>0.16700000000000001</v>
      </c>
      <c r="K88" s="165">
        <v>0.29299999999999998</v>
      </c>
      <c r="L88" s="165">
        <v>0.26700000000000002</v>
      </c>
      <c r="M88" s="165">
        <v>0.27300000000000002</v>
      </c>
      <c r="N88" s="165">
        <v>6.0999999999999999E-2</v>
      </c>
      <c r="O88" s="165">
        <v>0.34938135923706881</v>
      </c>
      <c r="P88" s="165">
        <v>7.8420250292480592E-2</v>
      </c>
      <c r="Q88" s="165">
        <v>0.49813875988229872</v>
      </c>
      <c r="R88" s="165">
        <v>1.4464494628992804E-2</v>
      </c>
      <c r="S88" s="138" t="s">
        <v>264</v>
      </c>
    </row>
    <row r="89" spans="2:24">
      <c r="B89" s="183" t="s">
        <v>446</v>
      </c>
      <c r="C89" s="237"/>
      <c r="D89" s="165">
        <v>7.3208692811713395E-3</v>
      </c>
      <c r="E89" s="236">
        <v>216</v>
      </c>
      <c r="F89" s="236">
        <v>165</v>
      </c>
      <c r="G89" s="599">
        <v>0</v>
      </c>
      <c r="H89" s="165">
        <v>0.56699999999999995</v>
      </c>
      <c r="I89" s="165">
        <v>0.433</v>
      </c>
      <c r="J89" s="165">
        <v>0.86799999999999999</v>
      </c>
      <c r="K89" s="165">
        <v>0.11899999999999999</v>
      </c>
      <c r="L89" s="165">
        <v>1.2999999999999999E-2</v>
      </c>
      <c r="M89" s="165">
        <v>0</v>
      </c>
      <c r="N89" s="165">
        <v>6.2992125984251968E-2</v>
      </c>
      <c r="O89" s="165">
        <v>0.32545931758530183</v>
      </c>
      <c r="P89" s="165">
        <v>0.14698162729658792</v>
      </c>
      <c r="Q89" s="165">
        <v>0.44881889763779526</v>
      </c>
      <c r="R89" s="165">
        <v>1.5748031496062992E-2</v>
      </c>
      <c r="S89" s="138" t="s">
        <v>264</v>
      </c>
    </row>
    <row r="90" spans="2:24" ht="15.75" thickBot="1">
      <c r="B90" s="224" t="s">
        <v>354</v>
      </c>
      <c r="C90" s="224"/>
      <c r="D90" s="238">
        <v>1</v>
      </c>
      <c r="E90" s="239">
        <v>11931</v>
      </c>
      <c r="F90" s="239">
        <v>40110</v>
      </c>
      <c r="G90" s="600">
        <v>2</v>
      </c>
      <c r="H90" s="238">
        <v>0.2293</v>
      </c>
      <c r="I90" s="238">
        <v>0.77070000000000005</v>
      </c>
      <c r="J90" s="238">
        <v>0.13800000000000001</v>
      </c>
      <c r="K90" s="238">
        <v>0.315</v>
      </c>
      <c r="L90" s="238">
        <v>0.29299999999999998</v>
      </c>
      <c r="M90" s="238">
        <v>0.254</v>
      </c>
      <c r="N90" s="238">
        <v>5.4166746728666677E-2</v>
      </c>
      <c r="O90" s="238">
        <v>0.31352919701016468</v>
      </c>
      <c r="P90" s="238">
        <v>0.10787233633725958</v>
      </c>
      <c r="Q90" s="238">
        <v>0.5034298560805488</v>
      </c>
      <c r="R90" s="238">
        <v>2.1001863843360297E-2</v>
      </c>
      <c r="S90" s="138" t="s">
        <v>264</v>
      </c>
    </row>
    <row r="91" spans="2:24">
      <c r="B91" s="240"/>
      <c r="C91" s="240"/>
      <c r="D91" s="240"/>
      <c r="E91" s="240"/>
      <c r="F91" s="240"/>
      <c r="G91" s="240"/>
      <c r="H91" s="240"/>
      <c r="I91" s="240"/>
      <c r="J91" s="240"/>
      <c r="K91" s="240"/>
      <c r="L91" s="240"/>
      <c r="M91" s="138"/>
      <c r="N91" s="138"/>
      <c r="O91" s="138"/>
      <c r="P91" s="138"/>
      <c r="Q91" s="138"/>
      <c r="R91" s="138"/>
      <c r="S91" s="138" t="s">
        <v>264</v>
      </c>
    </row>
    <row r="92" spans="2:24" s="134" customFormat="1" ht="23.25" customHeight="1">
      <c r="B92" s="597" t="s">
        <v>1025</v>
      </c>
      <c r="C92" s="131"/>
      <c r="D92" s="131"/>
      <c r="E92" s="131"/>
      <c r="F92" s="131"/>
      <c r="G92" s="131"/>
      <c r="H92" s="131"/>
      <c r="I92" s="230"/>
      <c r="J92" s="131"/>
      <c r="K92" s="131"/>
      <c r="L92" s="131"/>
      <c r="M92" s="131"/>
      <c r="T92" s="133"/>
      <c r="U92" s="133"/>
      <c r="V92" s="133"/>
      <c r="W92" s="133"/>
      <c r="X92" s="133"/>
    </row>
    <row r="93" spans="2:24" s="134" customFormat="1" ht="12.75" customHeight="1">
      <c r="B93" s="131" t="s">
        <v>1023</v>
      </c>
      <c r="C93" s="131"/>
      <c r="D93" s="131"/>
      <c r="E93" s="131"/>
      <c r="F93" s="131"/>
      <c r="G93" s="131"/>
      <c r="H93" s="131"/>
      <c r="T93" s="133"/>
      <c r="U93" s="133"/>
      <c r="V93" s="133"/>
      <c r="W93" s="133"/>
      <c r="X93" s="133"/>
    </row>
    <row r="94" spans="2:24" s="134" customFormat="1" ht="15" customHeight="1">
      <c r="B94" s="131" t="s">
        <v>1024</v>
      </c>
      <c r="C94" s="131"/>
      <c r="D94" s="131"/>
      <c r="E94" s="131"/>
      <c r="F94" s="131"/>
      <c r="G94" s="131"/>
      <c r="H94" s="131"/>
      <c r="I94" s="131"/>
      <c r="J94" s="131"/>
      <c r="K94" s="131"/>
      <c r="L94" s="131"/>
      <c r="M94" s="131"/>
      <c r="N94" s="131"/>
      <c r="O94" s="131"/>
      <c r="P94" s="131"/>
      <c r="Q94" s="131"/>
      <c r="R94" s="131"/>
      <c r="S94" s="131" t="s">
        <v>264</v>
      </c>
      <c r="T94" s="133"/>
      <c r="U94" s="133"/>
      <c r="V94" s="133"/>
      <c r="W94" s="133"/>
      <c r="X94" s="133"/>
    </row>
    <row r="95" spans="2:24">
      <c r="B95" s="159"/>
      <c r="C95" s="159"/>
      <c r="D95" s="160"/>
      <c r="E95" s="160"/>
      <c r="F95" s="160"/>
      <c r="G95" s="160"/>
      <c r="H95" s="160"/>
      <c r="I95" s="159"/>
      <c r="J95" s="159"/>
      <c r="K95" s="159"/>
      <c r="L95" s="159"/>
      <c r="M95" s="159"/>
      <c r="N95" s="159"/>
      <c r="O95" s="159"/>
      <c r="P95" s="159"/>
      <c r="Q95" s="159"/>
      <c r="R95" s="159"/>
      <c r="S95" s="159" t="s">
        <v>264</v>
      </c>
    </row>
    <row r="96" spans="2:24">
      <c r="B96" s="212" t="s">
        <v>1026</v>
      </c>
      <c r="C96" s="212"/>
      <c r="D96" s="241">
        <v>2022</v>
      </c>
      <c r="E96" s="241">
        <v>2021</v>
      </c>
      <c r="F96" s="241">
        <v>2020</v>
      </c>
      <c r="G96" s="241">
        <v>2019</v>
      </c>
      <c r="H96" s="241">
        <v>2018</v>
      </c>
      <c r="I96" s="138"/>
      <c r="J96" s="138"/>
      <c r="K96" s="138"/>
      <c r="L96" s="138"/>
      <c r="M96" s="138"/>
      <c r="N96" s="138"/>
      <c r="O96" s="138"/>
      <c r="P96" s="138"/>
      <c r="Q96" s="138"/>
      <c r="R96" s="138"/>
      <c r="S96" s="138" t="s">
        <v>264</v>
      </c>
    </row>
    <row r="97" spans="1:24">
      <c r="B97" s="110" t="s">
        <v>447</v>
      </c>
      <c r="C97" s="110"/>
      <c r="D97" s="242">
        <v>0.3</v>
      </c>
      <c r="E97" s="218">
        <v>0.36399999999999999</v>
      </c>
      <c r="F97" s="218">
        <v>0.33300000000000002</v>
      </c>
      <c r="G97" s="218">
        <v>0.111</v>
      </c>
      <c r="H97" s="218">
        <v>0.3</v>
      </c>
      <c r="I97" s="138"/>
      <c r="J97" s="138"/>
      <c r="K97" s="138"/>
      <c r="L97" s="138"/>
      <c r="M97" s="138"/>
      <c r="N97" s="138"/>
      <c r="O97" s="138"/>
      <c r="P97" s="138"/>
      <c r="Q97" s="138"/>
      <c r="R97" s="138"/>
      <c r="S97" s="138" t="s">
        <v>264</v>
      </c>
    </row>
    <row r="98" spans="1:24">
      <c r="B98" s="110" t="s">
        <v>448</v>
      </c>
      <c r="C98" s="110"/>
      <c r="D98" s="243">
        <v>3</v>
      </c>
      <c r="E98" s="244">
        <v>4</v>
      </c>
      <c r="F98" s="244">
        <v>4</v>
      </c>
      <c r="G98" s="244">
        <v>1</v>
      </c>
      <c r="H98" s="244">
        <v>3</v>
      </c>
      <c r="I98" s="138"/>
      <c r="J98" s="138"/>
      <c r="K98" s="138"/>
      <c r="L98" s="138"/>
      <c r="M98" s="138"/>
      <c r="N98" s="138"/>
      <c r="O98" s="138"/>
      <c r="P98" s="138"/>
      <c r="Q98" s="138"/>
      <c r="R98" s="138"/>
      <c r="S98" s="138" t="s">
        <v>264</v>
      </c>
    </row>
    <row r="99" spans="1:24" ht="15.75" thickBot="1">
      <c r="B99" s="111" t="s">
        <v>449</v>
      </c>
      <c r="C99" s="111"/>
      <c r="D99" s="245">
        <v>7</v>
      </c>
      <c r="E99" s="246">
        <v>7</v>
      </c>
      <c r="F99" s="246">
        <v>8</v>
      </c>
      <c r="G99" s="246">
        <v>8</v>
      </c>
      <c r="H99" s="246">
        <v>7</v>
      </c>
      <c r="I99" s="138"/>
      <c r="J99" s="138"/>
      <c r="K99" s="138"/>
      <c r="L99" s="138"/>
      <c r="M99" s="138"/>
      <c r="N99" s="138"/>
      <c r="O99" s="138"/>
      <c r="P99" s="138"/>
      <c r="Q99" s="138"/>
      <c r="R99" s="138"/>
      <c r="S99" s="138" t="s">
        <v>264</v>
      </c>
    </row>
    <row r="100" spans="1:24">
      <c r="B100" s="247"/>
      <c r="C100" s="247"/>
      <c r="D100" s="247"/>
      <c r="E100" s="248"/>
      <c r="F100" s="248"/>
      <c r="G100" s="248"/>
      <c r="H100" s="248"/>
      <c r="I100" s="138"/>
      <c r="J100" s="138"/>
      <c r="K100" s="138"/>
      <c r="L100" s="138"/>
      <c r="M100" s="138"/>
      <c r="N100" s="138"/>
      <c r="O100" s="138"/>
      <c r="P100" s="138"/>
      <c r="Q100" s="138"/>
      <c r="R100" s="138"/>
      <c r="S100" s="138" t="s">
        <v>264</v>
      </c>
    </row>
    <row r="101" spans="1:24" s="134" customFormat="1" ht="11.25">
      <c r="B101" s="597" t="s">
        <v>1027</v>
      </c>
      <c r="C101" s="597"/>
      <c r="D101" s="597"/>
      <c r="E101" s="597"/>
      <c r="F101" s="597"/>
      <c r="G101" s="597"/>
      <c r="H101" s="597"/>
      <c r="I101" s="597"/>
      <c r="J101" s="597"/>
      <c r="K101" s="597"/>
      <c r="L101" s="597"/>
      <c r="M101" s="597"/>
      <c r="N101" s="597"/>
      <c r="O101" s="597"/>
      <c r="P101" s="597"/>
      <c r="Q101" s="131"/>
      <c r="R101" s="131"/>
      <c r="S101" s="131" t="s">
        <v>264</v>
      </c>
      <c r="T101" s="133"/>
      <c r="U101" s="133"/>
      <c r="V101" s="133"/>
      <c r="W101" s="133"/>
      <c r="X101" s="133"/>
    </row>
    <row r="102" spans="1:24">
      <c r="B102" s="249"/>
      <c r="C102" s="249"/>
      <c r="D102" s="250"/>
      <c r="E102" s="250"/>
      <c r="F102" s="251"/>
      <c r="G102" s="251"/>
      <c r="H102" s="251"/>
      <c r="I102" s="252"/>
      <c r="J102" s="252"/>
      <c r="K102" s="252"/>
      <c r="L102" s="252"/>
      <c r="M102" s="252"/>
      <c r="N102" s="252"/>
      <c r="O102" s="252"/>
      <c r="P102" s="252"/>
      <c r="Q102" s="252"/>
    </row>
    <row r="103" spans="1:24">
      <c r="B103" s="172" t="s">
        <v>1031</v>
      </c>
      <c r="C103" s="172"/>
      <c r="D103" s="253"/>
      <c r="E103" s="254"/>
      <c r="F103" s="602"/>
      <c r="G103" s="602"/>
      <c r="H103" s="601"/>
      <c r="I103" s="601"/>
      <c r="J103" s="601"/>
      <c r="K103" s="601"/>
    </row>
    <row r="104" spans="1:24" ht="27.6" customHeight="1">
      <c r="B104" s="255"/>
      <c r="C104" s="255"/>
      <c r="D104" s="233"/>
      <c r="E104" s="256"/>
      <c r="F104" s="703" t="s">
        <v>450</v>
      </c>
      <c r="G104" s="703"/>
      <c r="H104" s="598" t="s">
        <v>1028</v>
      </c>
      <c r="I104" s="598"/>
      <c r="J104" s="598"/>
      <c r="K104" s="598"/>
    </row>
    <row r="105" spans="1:24" ht="25.5">
      <c r="B105" s="212" t="s">
        <v>451</v>
      </c>
      <c r="C105" s="212"/>
      <c r="D105" s="257" t="s">
        <v>1032</v>
      </c>
      <c r="E105" s="603" t="s">
        <v>1033</v>
      </c>
      <c r="F105" s="258" t="s">
        <v>1029</v>
      </c>
      <c r="G105" s="259" t="s">
        <v>1030</v>
      </c>
      <c r="H105" s="258" t="s">
        <v>437</v>
      </c>
      <c r="I105" s="259" t="s">
        <v>438</v>
      </c>
      <c r="J105" s="259" t="s">
        <v>439</v>
      </c>
      <c r="K105" s="259" t="s">
        <v>440</v>
      </c>
    </row>
    <row r="106" spans="1:24" ht="15.75" thickBot="1">
      <c r="B106" s="260" t="s">
        <v>452</v>
      </c>
      <c r="C106" s="260"/>
      <c r="D106" s="261">
        <v>23584</v>
      </c>
      <c r="E106" s="262">
        <v>6.6000000000000003E-2</v>
      </c>
      <c r="F106" s="262">
        <v>0.30199999999999999</v>
      </c>
      <c r="G106" s="262">
        <v>0.69799999999999995</v>
      </c>
      <c r="H106" s="262">
        <v>0.23499999999999999</v>
      </c>
      <c r="I106" s="262">
        <v>0.33100000000000002</v>
      </c>
      <c r="J106" s="262">
        <v>0.24</v>
      </c>
      <c r="K106" s="262">
        <v>0.19400000000000001</v>
      </c>
    </row>
    <row r="107" spans="1:24">
      <c r="B107" s="131"/>
      <c r="C107" s="131"/>
      <c r="D107" s="131"/>
      <c r="E107" s="131"/>
      <c r="F107" s="131"/>
      <c r="G107" s="131"/>
      <c r="H107" s="131"/>
      <c r="I107" s="131"/>
      <c r="J107" s="131"/>
      <c r="K107" s="131"/>
    </row>
    <row r="108" spans="1:24" ht="15" customHeight="1">
      <c r="A108" s="131" t="s">
        <v>264</v>
      </c>
      <c r="B108" s="131" t="s">
        <v>1034</v>
      </c>
      <c r="C108" s="131"/>
      <c r="D108" s="131"/>
      <c r="E108" s="131"/>
      <c r="F108" s="131"/>
      <c r="G108" s="131"/>
      <c r="H108" s="131"/>
      <c r="I108" s="131"/>
      <c r="J108" s="131"/>
      <c r="K108" s="131"/>
      <c r="L108" s="134"/>
      <c r="M108" s="134"/>
      <c r="N108" s="134"/>
      <c r="O108" s="134"/>
      <c r="P108" s="134"/>
      <c r="Q108" s="134"/>
      <c r="R108" s="134"/>
    </row>
    <row r="109" spans="1:24">
      <c r="A109" s="131" t="s">
        <v>264</v>
      </c>
      <c r="B109" s="131" t="s">
        <v>1035</v>
      </c>
      <c r="C109" s="131"/>
      <c r="D109" s="131"/>
      <c r="E109" s="131"/>
      <c r="F109" s="131"/>
      <c r="G109" s="131"/>
      <c r="H109" s="131"/>
      <c r="I109" s="131"/>
      <c r="J109" s="131"/>
      <c r="K109" s="131"/>
      <c r="L109" s="131" t="s">
        <v>264</v>
      </c>
      <c r="M109" s="131" t="s">
        <v>264</v>
      </c>
      <c r="N109" s="230" t="s">
        <v>264</v>
      </c>
      <c r="O109" s="230" t="s">
        <v>264</v>
      </c>
      <c r="P109" s="131" t="s">
        <v>264</v>
      </c>
      <c r="Q109" s="131" t="s">
        <v>264</v>
      </c>
      <c r="R109" s="131" t="s">
        <v>264</v>
      </c>
    </row>
    <row r="110" spans="1:24">
      <c r="A110" s="131" t="s">
        <v>264</v>
      </c>
      <c r="B110" s="131" t="s">
        <v>1036</v>
      </c>
      <c r="C110" s="131"/>
      <c r="D110" s="131"/>
      <c r="E110" s="131"/>
      <c r="F110" s="131"/>
      <c r="G110" s="131"/>
      <c r="H110" s="131"/>
      <c r="I110" s="131"/>
      <c r="J110" s="131"/>
      <c r="K110" s="131"/>
      <c r="L110" s="131" t="s">
        <v>264</v>
      </c>
      <c r="M110" s="131" t="s">
        <v>264</v>
      </c>
      <c r="N110" s="230" t="s">
        <v>264</v>
      </c>
      <c r="O110" s="131" t="s">
        <v>264</v>
      </c>
      <c r="P110" s="131" t="s">
        <v>264</v>
      </c>
      <c r="Q110" s="131" t="s">
        <v>264</v>
      </c>
      <c r="R110" s="134"/>
    </row>
    <row r="111" spans="1:24">
      <c r="A111" s="131" t="s">
        <v>264</v>
      </c>
      <c r="B111" s="131" t="s">
        <v>1037</v>
      </c>
      <c r="C111" s="131"/>
      <c r="D111" s="131"/>
      <c r="E111" s="131"/>
      <c r="F111" s="131"/>
      <c r="G111" s="131"/>
      <c r="H111" s="131"/>
      <c r="I111" s="131"/>
      <c r="J111" s="131"/>
      <c r="K111" s="131"/>
      <c r="L111" s="131" t="s">
        <v>264</v>
      </c>
      <c r="M111" s="131" t="s">
        <v>264</v>
      </c>
      <c r="N111" s="131" t="s">
        <v>264</v>
      </c>
      <c r="O111" s="230" t="s">
        <v>264</v>
      </c>
      <c r="P111" s="131" t="s">
        <v>264</v>
      </c>
      <c r="Q111" s="131" t="s">
        <v>264</v>
      </c>
      <c r="R111" s="131" t="s">
        <v>264</v>
      </c>
    </row>
  </sheetData>
  <mergeCells count="22">
    <mergeCell ref="J83:M83"/>
    <mergeCell ref="N83:R83"/>
    <mergeCell ref="B18:H18"/>
    <mergeCell ref="B19:H19"/>
    <mergeCell ref="B20:H20"/>
    <mergeCell ref="B21:H21"/>
    <mergeCell ref="B27:I27"/>
    <mergeCell ref="B28:H28"/>
    <mergeCell ref="B29:H29"/>
    <mergeCell ref="I29:I31"/>
    <mergeCell ref="B30:H30"/>
    <mergeCell ref="B31:H31"/>
    <mergeCell ref="B37:F37"/>
    <mergeCell ref="B38:F38"/>
    <mergeCell ref="B39:F39"/>
    <mergeCell ref="B40:F40"/>
    <mergeCell ref="B41:F41"/>
    <mergeCell ref="B52:F52"/>
    <mergeCell ref="F104:G104"/>
    <mergeCell ref="B50:H50"/>
    <mergeCell ref="B51:H51"/>
    <mergeCell ref="E83:I83"/>
  </mergeCells>
  <pageMargins left="0.7" right="0.7" top="0.75" bottom="0.75" header="0.3" footer="0.3"/>
  <pageSetup paperSize="9" orientation="portrait" horizontalDpi="1200" verticalDpi="1200" r:id="rId1"/>
  <headerFooter>
    <oddFooter>&amp;C&amp;1#&amp;"Calibri"&amp;10&amp;KFFFFFFRioTintoNonBusiness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F4092-842F-4929-B87F-E15080F4DB1E}">
  <sheetPr>
    <tabColor rgb="FF002060"/>
  </sheetPr>
  <dimension ref="A2:V88"/>
  <sheetViews>
    <sheetView showGridLines="0" topLeftCell="B1" zoomScale="115" zoomScaleNormal="115" workbookViewId="0">
      <selection activeCell="B2" sqref="B2"/>
    </sheetView>
  </sheetViews>
  <sheetFormatPr defaultRowHeight="15"/>
  <cols>
    <col min="1" max="1" width="5.5703125" customWidth="1"/>
    <col min="2" max="2" width="130.42578125" style="96" bestFit="1" customWidth="1"/>
    <col min="3" max="5" width="9.140625" style="96"/>
    <col min="6" max="6" width="10.85546875" style="96" customWidth="1"/>
    <col min="7" max="9" width="9.140625" style="96"/>
  </cols>
  <sheetData>
    <row r="2" spans="1:22" s="96" customFormat="1" ht="14.25">
      <c r="B2" s="518" t="s">
        <v>453</v>
      </c>
      <c r="C2" s="517"/>
      <c r="D2" s="517"/>
      <c r="E2" s="517"/>
      <c r="F2" s="517"/>
      <c r="G2" s="517"/>
      <c r="H2" s="517"/>
      <c r="I2" s="517"/>
      <c r="J2" s="517"/>
      <c r="K2" s="517"/>
      <c r="L2" s="517"/>
      <c r="M2" s="517"/>
      <c r="N2" s="517"/>
      <c r="O2" s="517"/>
      <c r="P2" s="517"/>
      <c r="Q2" s="517"/>
      <c r="R2" s="517"/>
      <c r="S2" s="517"/>
    </row>
    <row r="3" spans="1:22" s="96" customFormat="1" ht="16.7" customHeight="1">
      <c r="B3" s="604" t="s">
        <v>1099</v>
      </c>
      <c r="C3" s="516"/>
      <c r="D3" s="516"/>
      <c r="E3" s="516"/>
      <c r="F3" s="516"/>
      <c r="G3" s="516"/>
      <c r="H3" s="516"/>
      <c r="I3" s="516"/>
      <c r="J3" s="516"/>
      <c r="K3" s="516"/>
      <c r="L3" s="516"/>
      <c r="M3" s="516"/>
    </row>
    <row r="4" spans="1:22" s="96" customFormat="1" ht="14.25"/>
    <row r="5" spans="1:22" s="96" customFormat="1" ht="14.25">
      <c r="A5" s="457" t="s">
        <v>264</v>
      </c>
      <c r="B5" s="471" t="s">
        <v>1038</v>
      </c>
      <c r="C5" s="515"/>
      <c r="D5" s="515"/>
      <c r="E5" s="515"/>
      <c r="F5" s="515"/>
      <c r="G5" s="514"/>
      <c r="H5" s="514"/>
      <c r="I5" s="514"/>
      <c r="J5" s="513" t="s">
        <v>264</v>
      </c>
      <c r="K5" s="457" t="s">
        <v>264</v>
      </c>
      <c r="L5" s="512" t="s">
        <v>264</v>
      </c>
      <c r="M5" s="458" t="s">
        <v>264</v>
      </c>
      <c r="N5" s="458" t="s">
        <v>264</v>
      </c>
      <c r="O5" s="457" t="s">
        <v>264</v>
      </c>
      <c r="P5" s="457" t="s">
        <v>264</v>
      </c>
      <c r="Q5" s="457" t="s">
        <v>264</v>
      </c>
      <c r="R5" s="457" t="s">
        <v>264</v>
      </c>
      <c r="S5" s="457" t="s">
        <v>264</v>
      </c>
      <c r="T5" s="457" t="s">
        <v>264</v>
      </c>
      <c r="U5" s="457" t="s">
        <v>264</v>
      </c>
      <c r="V5" s="457" t="s">
        <v>264</v>
      </c>
    </row>
    <row r="6" spans="1:22" s="96" customFormat="1" ht="18.75">
      <c r="A6" s="457" t="s">
        <v>264</v>
      </c>
      <c r="B6" s="496" t="s">
        <v>1039</v>
      </c>
      <c r="C6" s="511"/>
      <c r="D6" s="511"/>
      <c r="E6" s="511">
        <v>2022</v>
      </c>
      <c r="F6" s="511">
        <v>2021</v>
      </c>
      <c r="G6" s="510">
        <v>2020</v>
      </c>
      <c r="H6" s="510">
        <v>2019</v>
      </c>
      <c r="I6" s="510">
        <v>2018</v>
      </c>
      <c r="J6" s="457" t="s">
        <v>264</v>
      </c>
      <c r="K6" s="457" t="s">
        <v>264</v>
      </c>
      <c r="L6" s="457" t="s">
        <v>264</v>
      </c>
      <c r="M6" s="457" t="s">
        <v>264</v>
      </c>
      <c r="N6" s="457" t="s">
        <v>264</v>
      </c>
      <c r="O6" s="457" t="s">
        <v>264</v>
      </c>
      <c r="P6" s="457" t="s">
        <v>264</v>
      </c>
      <c r="Q6" s="457" t="s">
        <v>264</v>
      </c>
      <c r="R6" s="457" t="s">
        <v>264</v>
      </c>
      <c r="S6" s="457" t="s">
        <v>264</v>
      </c>
      <c r="T6" s="457" t="s">
        <v>264</v>
      </c>
      <c r="U6" s="457" t="s">
        <v>264</v>
      </c>
      <c r="V6" s="457" t="s">
        <v>264</v>
      </c>
    </row>
    <row r="7" spans="1:22" s="96" customFormat="1" ht="14.25">
      <c r="A7" s="457" t="s">
        <v>264</v>
      </c>
      <c r="B7" s="467" t="s">
        <v>824</v>
      </c>
      <c r="C7" s="509"/>
      <c r="D7" s="467"/>
      <c r="E7" s="508">
        <v>22.8</v>
      </c>
      <c r="F7" s="608">
        <v>22.8</v>
      </c>
      <c r="G7" s="609">
        <v>22.9</v>
      </c>
      <c r="H7" s="609">
        <v>23</v>
      </c>
      <c r="I7" s="609">
        <v>24.4</v>
      </c>
      <c r="J7" s="457" t="s">
        <v>264</v>
      </c>
      <c r="K7" s="457" t="s">
        <v>264</v>
      </c>
      <c r="L7" s="457" t="s">
        <v>264</v>
      </c>
      <c r="M7" s="457" t="s">
        <v>264</v>
      </c>
      <c r="N7" s="457" t="s">
        <v>264</v>
      </c>
      <c r="O7" s="457" t="s">
        <v>264</v>
      </c>
      <c r="P7" s="457" t="s">
        <v>264</v>
      </c>
      <c r="Q7" s="457" t="s">
        <v>264</v>
      </c>
      <c r="R7" s="457" t="s">
        <v>264</v>
      </c>
      <c r="S7" s="457" t="s">
        <v>264</v>
      </c>
      <c r="T7" s="457" t="s">
        <v>264</v>
      </c>
      <c r="U7" s="457" t="s">
        <v>264</v>
      </c>
      <c r="V7" s="457" t="s">
        <v>264</v>
      </c>
    </row>
    <row r="8" spans="1:22" s="96" customFormat="1" ht="14.25">
      <c r="A8" s="457" t="s">
        <v>264</v>
      </c>
      <c r="B8" s="465" t="s">
        <v>823</v>
      </c>
      <c r="C8" s="507"/>
      <c r="D8" s="465"/>
      <c r="E8" s="506">
        <v>7.5</v>
      </c>
      <c r="F8" s="610">
        <v>8.1999999999999993</v>
      </c>
      <c r="G8" s="611">
        <v>8.8000000000000007</v>
      </c>
      <c r="H8" s="611">
        <v>8.4</v>
      </c>
      <c r="I8" s="491">
        <v>9.3000000000000007</v>
      </c>
      <c r="J8" s="457" t="s">
        <v>264</v>
      </c>
      <c r="K8" s="457" t="s">
        <v>264</v>
      </c>
      <c r="L8" s="457" t="s">
        <v>264</v>
      </c>
      <c r="M8" s="457" t="s">
        <v>264</v>
      </c>
      <c r="N8" s="457" t="s">
        <v>264</v>
      </c>
      <c r="O8" s="457" t="s">
        <v>264</v>
      </c>
      <c r="P8" s="457" t="s">
        <v>264</v>
      </c>
      <c r="Q8" s="457" t="s">
        <v>264</v>
      </c>
      <c r="R8" s="457" t="s">
        <v>264</v>
      </c>
      <c r="S8" s="457" t="s">
        <v>264</v>
      </c>
      <c r="T8" s="457" t="s">
        <v>264</v>
      </c>
      <c r="U8" s="457" t="s">
        <v>264</v>
      </c>
      <c r="V8" s="457" t="s">
        <v>264</v>
      </c>
    </row>
    <row r="9" spans="1:22" s="96" customFormat="1" ht="14.25">
      <c r="A9" s="457" t="s">
        <v>264</v>
      </c>
      <c r="B9" s="491" t="s">
        <v>1040</v>
      </c>
      <c r="C9" s="477"/>
      <c r="D9" s="491"/>
      <c r="E9" s="505">
        <v>30.3</v>
      </c>
      <c r="F9" s="612">
        <v>31</v>
      </c>
      <c r="G9" s="611">
        <v>31.7</v>
      </c>
      <c r="H9" s="611">
        <v>31.4</v>
      </c>
      <c r="I9" s="611">
        <v>33.700000000000003</v>
      </c>
      <c r="J9" s="457" t="s">
        <v>264</v>
      </c>
      <c r="K9" s="457" t="s">
        <v>264</v>
      </c>
      <c r="L9" s="457" t="s">
        <v>264</v>
      </c>
      <c r="M9" s="457" t="s">
        <v>264</v>
      </c>
      <c r="N9" s="457" t="s">
        <v>264</v>
      </c>
      <c r="O9" s="457" t="s">
        <v>264</v>
      </c>
      <c r="P9" s="457" t="s">
        <v>264</v>
      </c>
      <c r="Q9" s="457" t="s">
        <v>264</v>
      </c>
      <c r="R9" s="457" t="s">
        <v>264</v>
      </c>
      <c r="S9" s="457" t="s">
        <v>264</v>
      </c>
      <c r="T9" s="457" t="s">
        <v>264</v>
      </c>
      <c r="U9" s="457" t="s">
        <v>264</v>
      </c>
      <c r="V9" s="457" t="s">
        <v>264</v>
      </c>
    </row>
    <row r="10" spans="1:22" s="96" customFormat="1" ht="14.25">
      <c r="A10" s="457" t="s">
        <v>264</v>
      </c>
      <c r="B10" s="491" t="s">
        <v>1041</v>
      </c>
      <c r="C10" s="477"/>
      <c r="D10" s="491"/>
      <c r="E10" s="505" t="s">
        <v>1042</v>
      </c>
      <c r="F10" s="504"/>
      <c r="G10" s="491"/>
      <c r="H10" s="491"/>
      <c r="I10" s="491"/>
      <c r="J10" s="457" t="s">
        <v>264</v>
      </c>
      <c r="K10" s="457" t="s">
        <v>264</v>
      </c>
      <c r="L10" s="457" t="s">
        <v>264</v>
      </c>
      <c r="M10" s="457" t="s">
        <v>264</v>
      </c>
      <c r="N10" s="457" t="s">
        <v>264</v>
      </c>
      <c r="O10" s="457" t="s">
        <v>264</v>
      </c>
      <c r="P10" s="457" t="s">
        <v>264</v>
      </c>
      <c r="Q10" s="457" t="s">
        <v>264</v>
      </c>
      <c r="R10" s="457" t="s">
        <v>264</v>
      </c>
      <c r="S10" s="457" t="s">
        <v>264</v>
      </c>
      <c r="T10" s="457" t="s">
        <v>264</v>
      </c>
      <c r="U10" s="457" t="s">
        <v>264</v>
      </c>
      <c r="V10" s="457" t="s">
        <v>264</v>
      </c>
    </row>
    <row r="11" spans="1:22" s="96" customFormat="1" ht="14.25">
      <c r="A11" s="457" t="s">
        <v>264</v>
      </c>
      <c r="B11" s="489" t="s">
        <v>1043</v>
      </c>
      <c r="C11" s="490"/>
      <c r="D11" s="490"/>
      <c r="E11" s="503">
        <v>583.9</v>
      </c>
      <c r="F11" s="492">
        <v>558.29999999999995</v>
      </c>
      <c r="G11" s="502">
        <v>576.20000000000005</v>
      </c>
      <c r="H11" s="502" t="s">
        <v>188</v>
      </c>
      <c r="I11" s="502" t="s">
        <v>188</v>
      </c>
      <c r="J11" s="457" t="s">
        <v>264</v>
      </c>
      <c r="K11" s="457" t="s">
        <v>264</v>
      </c>
      <c r="L11" s="457" t="s">
        <v>264</v>
      </c>
      <c r="M11" s="457" t="s">
        <v>264</v>
      </c>
      <c r="N11" s="457" t="s">
        <v>264</v>
      </c>
      <c r="O11" s="457" t="s">
        <v>264</v>
      </c>
      <c r="P11" s="457" t="s">
        <v>264</v>
      </c>
      <c r="Q11" s="457" t="s">
        <v>264</v>
      </c>
      <c r="R11" s="457" t="s">
        <v>264</v>
      </c>
      <c r="S11" s="457" t="s">
        <v>264</v>
      </c>
      <c r="T11" s="457" t="s">
        <v>264</v>
      </c>
      <c r="U11" s="457" t="s">
        <v>264</v>
      </c>
      <c r="V11" s="457" t="s">
        <v>264</v>
      </c>
    </row>
    <row r="12" spans="1:22" s="96" customFormat="1" thickBot="1">
      <c r="A12" s="457" t="s">
        <v>264</v>
      </c>
      <c r="B12" s="461" t="s">
        <v>1044</v>
      </c>
      <c r="C12" s="501"/>
      <c r="D12" s="464"/>
      <c r="E12" s="500">
        <v>6.2</v>
      </c>
      <c r="F12" s="491">
        <v>6.3</v>
      </c>
      <c r="G12" s="491">
        <v>6.2</v>
      </c>
      <c r="H12" s="491">
        <v>6.1</v>
      </c>
      <c r="I12" s="491">
        <v>6.1</v>
      </c>
      <c r="J12" s="457" t="s">
        <v>264</v>
      </c>
      <c r="K12" s="457" t="s">
        <v>264</v>
      </c>
      <c r="L12" s="457" t="s">
        <v>264</v>
      </c>
      <c r="M12" s="457" t="s">
        <v>264</v>
      </c>
      <c r="N12" s="457" t="s">
        <v>264</v>
      </c>
      <c r="O12" s="457" t="s">
        <v>264</v>
      </c>
      <c r="P12" s="457" t="s">
        <v>264</v>
      </c>
      <c r="Q12" s="457" t="s">
        <v>264</v>
      </c>
      <c r="R12" s="457" t="s">
        <v>264</v>
      </c>
      <c r="S12" s="457" t="s">
        <v>264</v>
      </c>
      <c r="T12" s="457" t="s">
        <v>264</v>
      </c>
      <c r="U12" s="457" t="s">
        <v>264</v>
      </c>
      <c r="V12" s="457" t="s">
        <v>264</v>
      </c>
    </row>
    <row r="13" spans="1:22" s="96" customFormat="1" ht="39.75" customHeight="1">
      <c r="A13" s="457" t="s">
        <v>264</v>
      </c>
      <c r="B13" s="709" t="s">
        <v>1045</v>
      </c>
      <c r="C13" s="709"/>
      <c r="D13" s="709"/>
      <c r="E13" s="709"/>
      <c r="F13" s="709"/>
      <c r="G13" s="709"/>
      <c r="H13" s="709"/>
      <c r="I13" s="709"/>
      <c r="J13" s="457" t="s">
        <v>264</v>
      </c>
      <c r="K13" s="457" t="s">
        <v>264</v>
      </c>
      <c r="L13" s="457" t="s">
        <v>264</v>
      </c>
      <c r="M13" s="457" t="s">
        <v>264</v>
      </c>
      <c r="N13" s="457" t="s">
        <v>264</v>
      </c>
      <c r="O13" s="457" t="s">
        <v>264</v>
      </c>
      <c r="P13" s="457" t="s">
        <v>264</v>
      </c>
      <c r="Q13" s="457" t="s">
        <v>264</v>
      </c>
      <c r="R13" s="457" t="s">
        <v>264</v>
      </c>
      <c r="S13" s="457" t="s">
        <v>264</v>
      </c>
      <c r="T13" s="457" t="s">
        <v>264</v>
      </c>
      <c r="U13" s="457" t="s">
        <v>264</v>
      </c>
      <c r="V13" s="457" t="s">
        <v>264</v>
      </c>
    </row>
    <row r="14" spans="1:22" s="96" customFormat="1" ht="14.25" customHeight="1">
      <c r="A14" s="457" t="s">
        <v>264</v>
      </c>
      <c r="B14" s="490" t="s">
        <v>1046</v>
      </c>
      <c r="C14" s="539"/>
      <c r="D14" s="539"/>
      <c r="E14" s="539"/>
      <c r="F14" s="539"/>
      <c r="G14" s="539"/>
      <c r="H14" s="539"/>
      <c r="I14" s="539"/>
      <c r="J14" s="539"/>
      <c r="K14" s="457" t="s">
        <v>264</v>
      </c>
      <c r="L14" s="457" t="s">
        <v>264</v>
      </c>
      <c r="M14" s="457" t="s">
        <v>264</v>
      </c>
      <c r="N14" s="457" t="s">
        <v>264</v>
      </c>
      <c r="O14" s="457" t="s">
        <v>264</v>
      </c>
      <c r="P14" s="457" t="s">
        <v>264</v>
      </c>
      <c r="Q14" s="457" t="s">
        <v>264</v>
      </c>
      <c r="R14" s="457" t="s">
        <v>264</v>
      </c>
      <c r="S14" s="457" t="s">
        <v>264</v>
      </c>
      <c r="T14" s="457" t="s">
        <v>264</v>
      </c>
      <c r="U14" s="457" t="s">
        <v>264</v>
      </c>
      <c r="V14" s="457" t="s">
        <v>264</v>
      </c>
    </row>
    <row r="15" spans="1:22" s="96" customFormat="1" ht="14.25">
      <c r="A15" s="457" t="s">
        <v>264</v>
      </c>
      <c r="B15" s="490" t="s">
        <v>1047</v>
      </c>
      <c r="C15" s="459"/>
      <c r="D15" s="459"/>
      <c r="E15" s="459"/>
      <c r="F15" s="459"/>
      <c r="G15" s="459"/>
      <c r="H15" s="459"/>
      <c r="I15" s="459"/>
      <c r="J15" s="459" t="s">
        <v>264</v>
      </c>
      <c r="K15" s="457" t="s">
        <v>264</v>
      </c>
      <c r="L15" s="457" t="s">
        <v>264</v>
      </c>
      <c r="M15" s="457" t="s">
        <v>264</v>
      </c>
      <c r="N15" s="457" t="s">
        <v>264</v>
      </c>
      <c r="O15" s="457" t="s">
        <v>264</v>
      </c>
      <c r="P15" s="457" t="s">
        <v>264</v>
      </c>
      <c r="Q15" s="457" t="s">
        <v>264</v>
      </c>
      <c r="R15" s="457" t="s">
        <v>264</v>
      </c>
      <c r="S15" s="457" t="s">
        <v>264</v>
      </c>
      <c r="T15" s="457" t="s">
        <v>264</v>
      </c>
      <c r="U15" s="457" t="s">
        <v>264</v>
      </c>
      <c r="V15" s="457" t="s">
        <v>264</v>
      </c>
    </row>
    <row r="16" spans="1:22" s="96" customFormat="1" ht="14.25">
      <c r="A16" s="457"/>
      <c r="B16" s="457"/>
      <c r="C16" s="459"/>
      <c r="D16" s="459"/>
      <c r="E16" s="459"/>
      <c r="F16" s="459"/>
      <c r="G16" s="459"/>
      <c r="H16" s="459"/>
      <c r="I16" s="459"/>
      <c r="J16" s="459"/>
      <c r="K16" s="457"/>
      <c r="L16" s="457"/>
      <c r="M16" s="457"/>
      <c r="N16" s="457"/>
      <c r="O16" s="457"/>
      <c r="P16" s="457"/>
      <c r="Q16" s="457"/>
      <c r="R16" s="457"/>
      <c r="S16" s="457"/>
      <c r="T16" s="457"/>
      <c r="U16" s="457"/>
      <c r="V16" s="457"/>
    </row>
    <row r="17" spans="1:22" s="96" customFormat="1" ht="33.75" customHeight="1">
      <c r="A17" s="457" t="s">
        <v>264</v>
      </c>
      <c r="B17" s="496" t="s">
        <v>1048</v>
      </c>
      <c r="C17" s="496" t="s">
        <v>1049</v>
      </c>
      <c r="D17" s="496" t="s">
        <v>822</v>
      </c>
      <c r="E17" s="496" t="s">
        <v>821</v>
      </c>
      <c r="F17" s="496" t="s">
        <v>820</v>
      </c>
      <c r="G17" s="496" t="s">
        <v>819</v>
      </c>
      <c r="H17" s="496" t="s">
        <v>1050</v>
      </c>
      <c r="I17" s="457"/>
      <c r="J17" s="457" t="s">
        <v>264</v>
      </c>
      <c r="K17" s="457" t="s">
        <v>264</v>
      </c>
      <c r="L17" s="457" t="s">
        <v>264</v>
      </c>
      <c r="M17" s="457" t="s">
        <v>264</v>
      </c>
      <c r="N17" s="457" t="s">
        <v>264</v>
      </c>
      <c r="O17" s="457" t="s">
        <v>264</v>
      </c>
      <c r="P17" s="457" t="s">
        <v>264</v>
      </c>
      <c r="Q17" s="457" t="s">
        <v>264</v>
      </c>
      <c r="R17" s="457" t="s">
        <v>264</v>
      </c>
      <c r="S17" s="457" t="s">
        <v>264</v>
      </c>
      <c r="T17" s="457" t="s">
        <v>264</v>
      </c>
      <c r="U17" s="457" t="s">
        <v>264</v>
      </c>
      <c r="V17" s="457" t="s">
        <v>264</v>
      </c>
    </row>
    <row r="18" spans="1:22" s="96" customFormat="1" ht="14.25">
      <c r="A18" s="457" t="s">
        <v>264</v>
      </c>
      <c r="B18" s="491" t="s">
        <v>61</v>
      </c>
      <c r="C18" s="499">
        <v>9.5</v>
      </c>
      <c r="D18" s="499">
        <v>5</v>
      </c>
      <c r="E18" s="499">
        <v>5.2</v>
      </c>
      <c r="F18" s="499">
        <v>0.3</v>
      </c>
      <c r="G18" s="499">
        <v>1.2</v>
      </c>
      <c r="H18" s="499">
        <v>21.1</v>
      </c>
      <c r="I18" s="459"/>
      <c r="J18" s="459" t="s">
        <v>264</v>
      </c>
      <c r="K18" s="457" t="s">
        <v>264</v>
      </c>
      <c r="L18" s="457" t="s">
        <v>264</v>
      </c>
      <c r="M18" s="457" t="s">
        <v>264</v>
      </c>
      <c r="N18" s="457" t="s">
        <v>264</v>
      </c>
      <c r="O18" s="457" t="s">
        <v>264</v>
      </c>
      <c r="P18" s="457" t="s">
        <v>264</v>
      </c>
      <c r="Q18" s="457" t="s">
        <v>264</v>
      </c>
      <c r="R18" s="457" t="s">
        <v>264</v>
      </c>
      <c r="S18" s="457" t="s">
        <v>264</v>
      </c>
      <c r="T18" s="457" t="s">
        <v>264</v>
      </c>
      <c r="U18" s="457" t="s">
        <v>264</v>
      </c>
      <c r="V18" s="457" t="s">
        <v>264</v>
      </c>
    </row>
    <row r="19" spans="1:22" s="96" customFormat="1" ht="14.25">
      <c r="A19" s="457" t="s">
        <v>264</v>
      </c>
      <c r="B19" s="491" t="s">
        <v>818</v>
      </c>
      <c r="C19" s="499">
        <v>7.7</v>
      </c>
      <c r="D19" s="499">
        <v>1.7</v>
      </c>
      <c r="E19" s="499">
        <v>0.2</v>
      </c>
      <c r="F19" s="499">
        <v>0</v>
      </c>
      <c r="G19" s="499">
        <v>0.2</v>
      </c>
      <c r="H19" s="499">
        <v>9.6999999999999993</v>
      </c>
      <c r="I19" s="459"/>
      <c r="J19" s="459" t="s">
        <v>264</v>
      </c>
      <c r="K19" s="457" t="s">
        <v>264</v>
      </c>
      <c r="L19" s="457" t="s">
        <v>264</v>
      </c>
      <c r="M19" s="457" t="s">
        <v>264</v>
      </c>
      <c r="N19" s="457" t="s">
        <v>264</v>
      </c>
      <c r="O19" s="457" t="s">
        <v>264</v>
      </c>
      <c r="P19" s="457" t="s">
        <v>264</v>
      </c>
      <c r="Q19" s="457" t="s">
        <v>264</v>
      </c>
      <c r="R19" s="457" t="s">
        <v>264</v>
      </c>
      <c r="S19" s="457" t="s">
        <v>264</v>
      </c>
      <c r="T19" s="457" t="s">
        <v>264</v>
      </c>
      <c r="U19" s="457" t="s">
        <v>264</v>
      </c>
      <c r="V19" s="457" t="s">
        <v>264</v>
      </c>
    </row>
    <row r="20" spans="1:22" s="96" customFormat="1" ht="14.25">
      <c r="A20" s="457" t="s">
        <v>264</v>
      </c>
      <c r="B20" s="491" t="s">
        <v>817</v>
      </c>
      <c r="C20" s="499">
        <v>0.5</v>
      </c>
      <c r="D20" s="499">
        <v>3.3</v>
      </c>
      <c r="E20" s="499">
        <v>0.3</v>
      </c>
      <c r="F20" s="499">
        <v>0</v>
      </c>
      <c r="G20" s="499">
        <v>0.7</v>
      </c>
      <c r="H20" s="499">
        <v>4.8</v>
      </c>
      <c r="I20" s="459"/>
      <c r="J20" s="459" t="s">
        <v>264</v>
      </c>
      <c r="K20" s="457" t="s">
        <v>264</v>
      </c>
      <c r="L20" s="457" t="s">
        <v>264</v>
      </c>
      <c r="M20" s="457" t="s">
        <v>264</v>
      </c>
      <c r="N20" s="457" t="s">
        <v>264</v>
      </c>
      <c r="O20" s="457" t="s">
        <v>264</v>
      </c>
      <c r="P20" s="457" t="s">
        <v>264</v>
      </c>
      <c r="Q20" s="457" t="s">
        <v>264</v>
      </c>
      <c r="R20" s="457" t="s">
        <v>264</v>
      </c>
      <c r="S20" s="457" t="s">
        <v>264</v>
      </c>
      <c r="T20" s="457" t="s">
        <v>264</v>
      </c>
      <c r="U20" s="457" t="s">
        <v>264</v>
      </c>
      <c r="V20" s="457" t="s">
        <v>264</v>
      </c>
    </row>
    <row r="21" spans="1:22" s="96" customFormat="1" ht="14.25">
      <c r="A21" s="457" t="s">
        <v>264</v>
      </c>
      <c r="B21" s="491" t="s">
        <v>816</v>
      </c>
      <c r="C21" s="499">
        <v>1.2</v>
      </c>
      <c r="D21" s="499">
        <v>0</v>
      </c>
      <c r="E21" s="499">
        <v>4.7</v>
      </c>
      <c r="F21" s="499">
        <v>0.2</v>
      </c>
      <c r="G21" s="499">
        <v>0.3</v>
      </c>
      <c r="H21" s="499">
        <v>6.5</v>
      </c>
      <c r="I21" s="459"/>
      <c r="J21" s="459" t="s">
        <v>264</v>
      </c>
      <c r="K21" s="457" t="s">
        <v>264</v>
      </c>
      <c r="L21" s="457" t="s">
        <v>264</v>
      </c>
      <c r="M21" s="457" t="s">
        <v>264</v>
      </c>
      <c r="N21" s="457" t="s">
        <v>264</v>
      </c>
      <c r="O21" s="457" t="s">
        <v>264</v>
      </c>
      <c r="P21" s="457" t="s">
        <v>264</v>
      </c>
      <c r="Q21" s="457" t="s">
        <v>264</v>
      </c>
      <c r="R21" s="457" t="s">
        <v>264</v>
      </c>
      <c r="S21" s="457" t="s">
        <v>264</v>
      </c>
      <c r="T21" s="457" t="s">
        <v>264</v>
      </c>
      <c r="U21" s="457" t="s">
        <v>264</v>
      </c>
      <c r="V21" s="457" t="s">
        <v>264</v>
      </c>
    </row>
    <row r="22" spans="1:22" s="96" customFormat="1" ht="14.25">
      <c r="A22" s="457" t="s">
        <v>264</v>
      </c>
      <c r="B22" s="476" t="s">
        <v>1051</v>
      </c>
      <c r="C22" s="499">
        <v>1.6</v>
      </c>
      <c r="D22" s="499">
        <v>1.4</v>
      </c>
      <c r="E22" s="499">
        <v>0.7</v>
      </c>
      <c r="F22" s="499">
        <v>0.3</v>
      </c>
      <c r="G22" s="499">
        <v>0</v>
      </c>
      <c r="H22" s="499">
        <v>4</v>
      </c>
      <c r="I22" s="459"/>
      <c r="J22" s="459" t="s">
        <v>264</v>
      </c>
      <c r="K22" s="457" t="s">
        <v>264</v>
      </c>
      <c r="L22" s="457" t="s">
        <v>264</v>
      </c>
      <c r="M22" s="457" t="s">
        <v>264</v>
      </c>
      <c r="N22" s="457" t="s">
        <v>264</v>
      </c>
      <c r="O22" s="457" t="s">
        <v>264</v>
      </c>
      <c r="P22" s="457" t="s">
        <v>264</v>
      </c>
      <c r="Q22" s="457" t="s">
        <v>264</v>
      </c>
      <c r="R22" s="457" t="s">
        <v>264</v>
      </c>
      <c r="S22" s="457" t="s">
        <v>264</v>
      </c>
      <c r="T22" s="457" t="s">
        <v>264</v>
      </c>
      <c r="U22" s="457" t="s">
        <v>264</v>
      </c>
      <c r="V22" s="457" t="s">
        <v>264</v>
      </c>
    </row>
    <row r="23" spans="1:22" s="96" customFormat="1" ht="14.25">
      <c r="A23" s="457" t="s">
        <v>264</v>
      </c>
      <c r="B23" s="491" t="s">
        <v>1052</v>
      </c>
      <c r="C23" s="499">
        <v>0.8</v>
      </c>
      <c r="D23" s="499">
        <v>0</v>
      </c>
      <c r="E23" s="499">
        <v>0.1</v>
      </c>
      <c r="F23" s="499">
        <v>2.2000000000000002</v>
      </c>
      <c r="G23" s="499">
        <v>0</v>
      </c>
      <c r="H23" s="487">
        <v>3.1</v>
      </c>
      <c r="I23" s="459"/>
      <c r="J23" s="459" t="s">
        <v>264</v>
      </c>
      <c r="K23" s="457" t="s">
        <v>264</v>
      </c>
      <c r="L23" s="457" t="s">
        <v>264</v>
      </c>
      <c r="M23" s="457" t="s">
        <v>264</v>
      </c>
      <c r="N23" s="457" t="s">
        <v>264</v>
      </c>
      <c r="O23" s="457" t="s">
        <v>264</v>
      </c>
      <c r="P23" s="457" t="s">
        <v>264</v>
      </c>
      <c r="Q23" s="457" t="s">
        <v>264</v>
      </c>
      <c r="R23" s="457" t="s">
        <v>264</v>
      </c>
      <c r="S23" s="457" t="s">
        <v>264</v>
      </c>
      <c r="T23" s="457" t="s">
        <v>264</v>
      </c>
      <c r="U23" s="457" t="s">
        <v>264</v>
      </c>
      <c r="V23" s="457" t="s">
        <v>264</v>
      </c>
    </row>
    <row r="24" spans="1:22" s="96" customFormat="1" ht="14.25">
      <c r="A24" s="457" t="s">
        <v>264</v>
      </c>
      <c r="B24" s="491" t="s">
        <v>259</v>
      </c>
      <c r="C24" s="499">
        <v>0.5</v>
      </c>
      <c r="D24" s="499">
        <v>0</v>
      </c>
      <c r="E24" s="499">
        <v>0.2</v>
      </c>
      <c r="F24" s="499">
        <v>0.8</v>
      </c>
      <c r="G24" s="499">
        <v>0</v>
      </c>
      <c r="H24" s="487">
        <v>1.5</v>
      </c>
      <c r="I24" s="459"/>
      <c r="J24" s="459" t="s">
        <v>264</v>
      </c>
      <c r="K24" s="457" t="s">
        <v>264</v>
      </c>
      <c r="L24" s="457" t="s">
        <v>264</v>
      </c>
      <c r="M24" s="457" t="s">
        <v>264</v>
      </c>
      <c r="N24" s="457" t="s">
        <v>264</v>
      </c>
      <c r="O24" s="457" t="s">
        <v>264</v>
      </c>
      <c r="P24" s="457" t="s">
        <v>264</v>
      </c>
      <c r="Q24" s="457" t="s">
        <v>264</v>
      </c>
      <c r="R24" s="457" t="s">
        <v>264</v>
      </c>
      <c r="S24" s="457" t="s">
        <v>264</v>
      </c>
      <c r="T24" s="457" t="s">
        <v>264</v>
      </c>
      <c r="U24" s="457" t="s">
        <v>264</v>
      </c>
      <c r="V24" s="457" t="s">
        <v>264</v>
      </c>
    </row>
    <row r="25" spans="1:22" s="96" customFormat="1" ht="14.25">
      <c r="A25" s="457" t="s">
        <v>264</v>
      </c>
      <c r="B25" s="490" t="s">
        <v>815</v>
      </c>
      <c r="C25" s="499">
        <v>0.1</v>
      </c>
      <c r="D25" s="499">
        <v>0</v>
      </c>
      <c r="E25" s="499">
        <v>0</v>
      </c>
      <c r="F25" s="499">
        <v>0.5</v>
      </c>
      <c r="G25" s="499">
        <v>0</v>
      </c>
      <c r="H25" s="498">
        <v>0.6</v>
      </c>
      <c r="I25" s="459"/>
      <c r="J25" s="459" t="s">
        <v>264</v>
      </c>
      <c r="K25" s="457" t="s">
        <v>264</v>
      </c>
      <c r="L25" s="457" t="s">
        <v>264</v>
      </c>
      <c r="M25" s="457" t="s">
        <v>264</v>
      </c>
      <c r="N25" s="457" t="s">
        <v>264</v>
      </c>
      <c r="O25" s="457" t="s">
        <v>264</v>
      </c>
      <c r="P25" s="457" t="s">
        <v>264</v>
      </c>
      <c r="Q25" s="457" t="s">
        <v>264</v>
      </c>
      <c r="R25" s="457" t="s">
        <v>264</v>
      </c>
      <c r="S25" s="457" t="s">
        <v>264</v>
      </c>
      <c r="T25" s="457" t="s">
        <v>264</v>
      </c>
      <c r="U25" s="457" t="s">
        <v>264</v>
      </c>
      <c r="V25" s="457" t="s">
        <v>264</v>
      </c>
    </row>
    <row r="26" spans="1:22" s="96" customFormat="1" thickBot="1">
      <c r="A26" s="457" t="s">
        <v>264</v>
      </c>
      <c r="B26" s="486" t="s">
        <v>354</v>
      </c>
      <c r="C26" s="483">
        <v>12.5</v>
      </c>
      <c r="D26" s="483">
        <v>6.3</v>
      </c>
      <c r="E26" s="483">
        <v>6.2</v>
      </c>
      <c r="F26" s="483">
        <v>4.0999999999999996</v>
      </c>
      <c r="G26" s="483">
        <v>1.2</v>
      </c>
      <c r="H26" s="483">
        <v>30.3</v>
      </c>
      <c r="I26" s="457"/>
      <c r="J26" s="497" t="s">
        <v>264</v>
      </c>
      <c r="K26" s="457" t="s">
        <v>264</v>
      </c>
      <c r="L26" s="457" t="s">
        <v>264</v>
      </c>
      <c r="M26" s="457" t="s">
        <v>264</v>
      </c>
      <c r="N26" s="457" t="s">
        <v>264</v>
      </c>
      <c r="O26" s="457" t="s">
        <v>264</v>
      </c>
      <c r="P26" s="457" t="s">
        <v>264</v>
      </c>
      <c r="Q26" s="457" t="s">
        <v>264</v>
      </c>
      <c r="R26" s="457" t="s">
        <v>264</v>
      </c>
      <c r="S26" s="457" t="s">
        <v>264</v>
      </c>
      <c r="T26" s="457" t="s">
        <v>264</v>
      </c>
      <c r="U26" s="457" t="s">
        <v>264</v>
      </c>
      <c r="V26" s="457" t="s">
        <v>264</v>
      </c>
    </row>
    <row r="27" spans="1:22" s="96" customFormat="1" ht="14.45" customHeight="1">
      <c r="A27" s="457" t="s">
        <v>264</v>
      </c>
      <c r="B27" s="539" t="s">
        <v>799</v>
      </c>
      <c r="C27" s="539"/>
      <c r="D27" s="539"/>
      <c r="E27" s="539"/>
      <c r="F27" s="539"/>
      <c r="G27" s="539"/>
      <c r="H27" s="539"/>
      <c r="I27" s="539"/>
      <c r="J27" s="539"/>
      <c r="K27" s="457" t="s">
        <v>264</v>
      </c>
      <c r="L27" s="457" t="s">
        <v>264</v>
      </c>
      <c r="M27" s="457" t="s">
        <v>264</v>
      </c>
      <c r="N27" s="457" t="s">
        <v>264</v>
      </c>
      <c r="O27" s="457" t="s">
        <v>264</v>
      </c>
      <c r="P27" s="457" t="s">
        <v>264</v>
      </c>
      <c r="Q27" s="457" t="s">
        <v>264</v>
      </c>
      <c r="R27" s="457" t="s">
        <v>264</v>
      </c>
      <c r="S27" s="457" t="s">
        <v>264</v>
      </c>
      <c r="T27" s="457" t="s">
        <v>264</v>
      </c>
      <c r="U27" s="457" t="s">
        <v>264</v>
      </c>
      <c r="V27" s="457" t="s">
        <v>264</v>
      </c>
    </row>
    <row r="28" spans="1:22" s="96" customFormat="1" ht="14.25">
      <c r="A28" s="457" t="s">
        <v>264</v>
      </c>
      <c r="B28" s="539" t="s">
        <v>1053</v>
      </c>
      <c r="C28" s="539"/>
      <c r="D28" s="539"/>
      <c r="E28" s="539"/>
      <c r="F28" s="539"/>
      <c r="G28" s="539"/>
      <c r="H28" s="539"/>
      <c r="I28" s="539"/>
      <c r="J28" s="539"/>
      <c r="K28" s="457" t="s">
        <v>264</v>
      </c>
      <c r="L28" s="457" t="s">
        <v>264</v>
      </c>
      <c r="M28" s="457" t="s">
        <v>264</v>
      </c>
      <c r="N28" s="457" t="s">
        <v>264</v>
      </c>
      <c r="O28" s="457" t="s">
        <v>264</v>
      </c>
      <c r="P28" s="457" t="s">
        <v>264</v>
      </c>
      <c r="Q28" s="457" t="s">
        <v>264</v>
      </c>
      <c r="R28" s="457" t="s">
        <v>264</v>
      </c>
      <c r="S28" s="457" t="s">
        <v>264</v>
      </c>
      <c r="T28" s="457" t="s">
        <v>264</v>
      </c>
      <c r="U28" s="457" t="s">
        <v>264</v>
      </c>
      <c r="V28" s="457" t="s">
        <v>264</v>
      </c>
    </row>
    <row r="29" spans="1:22" s="96" customFormat="1" ht="14.25">
      <c r="A29" s="457" t="s">
        <v>264</v>
      </c>
      <c r="B29" s="457" t="s">
        <v>264</v>
      </c>
      <c r="C29" s="459" t="s">
        <v>264</v>
      </c>
      <c r="D29" s="459" t="s">
        <v>264</v>
      </c>
      <c r="E29" s="459" t="s">
        <v>264</v>
      </c>
      <c r="F29" s="459" t="s">
        <v>264</v>
      </c>
      <c r="G29" s="459" t="s">
        <v>264</v>
      </c>
      <c r="H29" s="459" t="s">
        <v>264</v>
      </c>
      <c r="I29" s="459" t="s">
        <v>264</v>
      </c>
      <c r="J29" s="459" t="s">
        <v>264</v>
      </c>
      <c r="K29" s="457" t="s">
        <v>264</v>
      </c>
      <c r="L29" s="457" t="s">
        <v>264</v>
      </c>
      <c r="M29" s="457" t="s">
        <v>264</v>
      </c>
      <c r="N29" s="457" t="s">
        <v>264</v>
      </c>
      <c r="O29" s="457" t="s">
        <v>264</v>
      </c>
      <c r="P29" s="457" t="s">
        <v>264</v>
      </c>
      <c r="Q29" s="457" t="s">
        <v>264</v>
      </c>
      <c r="R29" s="457" t="s">
        <v>264</v>
      </c>
      <c r="S29" s="457" t="s">
        <v>264</v>
      </c>
      <c r="T29" s="457" t="s">
        <v>264</v>
      </c>
      <c r="U29" s="457" t="s">
        <v>264</v>
      </c>
      <c r="V29" s="457" t="s">
        <v>264</v>
      </c>
    </row>
    <row r="30" spans="1:22" s="96" customFormat="1" ht="33.75" customHeight="1">
      <c r="A30" s="457" t="s">
        <v>264</v>
      </c>
      <c r="B30" s="496" t="s">
        <v>1054</v>
      </c>
      <c r="C30" s="496"/>
      <c r="D30" s="496"/>
      <c r="E30" s="496"/>
      <c r="F30" s="496" t="s">
        <v>1055</v>
      </c>
      <c r="G30" s="496" t="s">
        <v>1056</v>
      </c>
      <c r="H30" s="496" t="s">
        <v>1057</v>
      </c>
      <c r="I30" s="459" t="s">
        <v>264</v>
      </c>
      <c r="J30" s="459" t="s">
        <v>264</v>
      </c>
      <c r="K30" s="457" t="s">
        <v>264</v>
      </c>
      <c r="L30" s="457" t="s">
        <v>264</v>
      </c>
      <c r="M30" s="457" t="s">
        <v>264</v>
      </c>
      <c r="N30" s="457" t="s">
        <v>264</v>
      </c>
      <c r="O30" s="457" t="s">
        <v>264</v>
      </c>
      <c r="P30" s="457" t="s">
        <v>264</v>
      </c>
      <c r="Q30" s="457" t="s">
        <v>264</v>
      </c>
      <c r="R30" s="457" t="s">
        <v>264</v>
      </c>
      <c r="S30" s="457" t="s">
        <v>264</v>
      </c>
      <c r="T30" s="457" t="s">
        <v>264</v>
      </c>
      <c r="U30" s="457" t="s">
        <v>264</v>
      </c>
      <c r="V30" s="457" t="s">
        <v>264</v>
      </c>
    </row>
    <row r="31" spans="1:22" s="96" customFormat="1" ht="14.25">
      <c r="A31" s="457" t="s">
        <v>264</v>
      </c>
      <c r="B31" s="490" t="s">
        <v>452</v>
      </c>
      <c r="C31" s="495"/>
      <c r="D31" s="493"/>
      <c r="E31" s="493"/>
      <c r="F31" s="494">
        <v>12.6</v>
      </c>
      <c r="G31" s="494">
        <v>5.6</v>
      </c>
      <c r="H31" s="494">
        <v>18.2</v>
      </c>
      <c r="I31" s="459" t="s">
        <v>264</v>
      </c>
      <c r="J31" s="459" t="s">
        <v>264</v>
      </c>
      <c r="K31" s="457" t="s">
        <v>264</v>
      </c>
      <c r="L31" s="457" t="s">
        <v>264</v>
      </c>
      <c r="M31" s="457" t="s">
        <v>264</v>
      </c>
      <c r="N31" s="457" t="s">
        <v>264</v>
      </c>
      <c r="O31" s="457" t="s">
        <v>264</v>
      </c>
      <c r="P31" s="457" t="s">
        <v>264</v>
      </c>
      <c r="Q31" s="457" t="s">
        <v>264</v>
      </c>
      <c r="R31" s="457" t="s">
        <v>264</v>
      </c>
      <c r="S31" s="457" t="s">
        <v>264</v>
      </c>
      <c r="T31" s="457" t="s">
        <v>264</v>
      </c>
      <c r="U31" s="457" t="s">
        <v>264</v>
      </c>
      <c r="V31" s="457" t="s">
        <v>264</v>
      </c>
    </row>
    <row r="32" spans="1:22" s="96" customFormat="1" ht="14.25">
      <c r="A32" s="457" t="s">
        <v>264</v>
      </c>
      <c r="B32" s="493" t="s">
        <v>814</v>
      </c>
      <c r="C32" s="492"/>
      <c r="D32" s="491"/>
      <c r="E32" s="491"/>
      <c r="F32" s="487">
        <v>6.1</v>
      </c>
      <c r="G32" s="487">
        <v>0</v>
      </c>
      <c r="H32" s="487">
        <v>6.1</v>
      </c>
      <c r="I32" s="459" t="s">
        <v>264</v>
      </c>
      <c r="J32" s="459" t="s">
        <v>264</v>
      </c>
      <c r="K32" s="457" t="s">
        <v>264</v>
      </c>
      <c r="L32" s="457" t="s">
        <v>264</v>
      </c>
      <c r="M32" s="457" t="s">
        <v>264</v>
      </c>
      <c r="N32" s="457" t="s">
        <v>264</v>
      </c>
      <c r="O32" s="457" t="s">
        <v>264</v>
      </c>
      <c r="P32" s="457" t="s">
        <v>264</v>
      </c>
      <c r="Q32" s="457" t="s">
        <v>264</v>
      </c>
      <c r="R32" s="457" t="s">
        <v>264</v>
      </c>
      <c r="S32" s="457" t="s">
        <v>264</v>
      </c>
      <c r="T32" s="457" t="s">
        <v>264</v>
      </c>
      <c r="U32" s="457" t="s">
        <v>264</v>
      </c>
      <c r="V32" s="457" t="s">
        <v>264</v>
      </c>
    </row>
    <row r="33" spans="1:22" s="96" customFormat="1" ht="14.25">
      <c r="A33" s="457" t="s">
        <v>264</v>
      </c>
      <c r="B33" s="491" t="s">
        <v>813</v>
      </c>
      <c r="C33" s="492"/>
      <c r="D33" s="476"/>
      <c r="E33" s="476"/>
      <c r="F33" s="487">
        <v>0.4</v>
      </c>
      <c r="G33" s="487">
        <v>1.3</v>
      </c>
      <c r="H33" s="487">
        <v>1.7</v>
      </c>
      <c r="I33" s="459" t="s">
        <v>264</v>
      </c>
      <c r="J33" s="459" t="s">
        <v>264</v>
      </c>
      <c r="K33" s="457" t="s">
        <v>264</v>
      </c>
      <c r="L33" s="457" t="s">
        <v>264</v>
      </c>
      <c r="M33" s="457" t="s">
        <v>264</v>
      </c>
      <c r="N33" s="457" t="s">
        <v>264</v>
      </c>
      <c r="O33" s="457" t="s">
        <v>264</v>
      </c>
      <c r="P33" s="457" t="s">
        <v>264</v>
      </c>
      <c r="Q33" s="457" t="s">
        <v>264</v>
      </c>
      <c r="R33" s="457" t="s">
        <v>264</v>
      </c>
      <c r="S33" s="457" t="s">
        <v>264</v>
      </c>
      <c r="T33" s="457" t="s">
        <v>264</v>
      </c>
      <c r="U33" s="457" t="s">
        <v>264</v>
      </c>
      <c r="V33" s="457" t="s">
        <v>264</v>
      </c>
    </row>
    <row r="34" spans="1:22" s="96" customFormat="1" ht="14.25">
      <c r="A34" s="457" t="s">
        <v>264</v>
      </c>
      <c r="B34" s="491" t="s">
        <v>812</v>
      </c>
      <c r="C34" s="492"/>
      <c r="D34" s="491"/>
      <c r="E34" s="491"/>
      <c r="F34" s="487">
        <v>1</v>
      </c>
      <c r="G34" s="487">
        <v>0</v>
      </c>
      <c r="H34" s="487">
        <v>1</v>
      </c>
      <c r="I34" s="459" t="s">
        <v>264</v>
      </c>
      <c r="J34" s="459" t="s">
        <v>264</v>
      </c>
      <c r="K34" s="457" t="s">
        <v>264</v>
      </c>
      <c r="L34" s="457" t="s">
        <v>264</v>
      </c>
      <c r="M34" s="457" t="s">
        <v>264</v>
      </c>
      <c r="N34" s="457" t="s">
        <v>264</v>
      </c>
      <c r="O34" s="457" t="s">
        <v>264</v>
      </c>
      <c r="P34" s="457" t="s">
        <v>264</v>
      </c>
      <c r="Q34" s="457" t="s">
        <v>264</v>
      </c>
      <c r="R34" s="457" t="s">
        <v>264</v>
      </c>
      <c r="S34" s="457" t="s">
        <v>264</v>
      </c>
      <c r="T34" s="457" t="s">
        <v>264</v>
      </c>
      <c r="U34" s="457" t="s">
        <v>264</v>
      </c>
      <c r="V34" s="457" t="s">
        <v>264</v>
      </c>
    </row>
    <row r="35" spans="1:22" s="96" customFormat="1" ht="14.25">
      <c r="A35" s="457" t="s">
        <v>264</v>
      </c>
      <c r="B35" s="491" t="s">
        <v>811</v>
      </c>
      <c r="C35" s="492"/>
      <c r="D35" s="476"/>
      <c r="E35" s="476"/>
      <c r="F35" s="487">
        <v>0.3</v>
      </c>
      <c r="G35" s="487">
        <v>0</v>
      </c>
      <c r="H35" s="487">
        <v>0.3</v>
      </c>
      <c r="I35" s="459" t="s">
        <v>264</v>
      </c>
      <c r="J35" s="459" t="s">
        <v>264</v>
      </c>
      <c r="K35" s="457" t="s">
        <v>264</v>
      </c>
      <c r="L35" s="457" t="s">
        <v>264</v>
      </c>
      <c r="M35" s="457" t="s">
        <v>264</v>
      </c>
      <c r="N35" s="457" t="s">
        <v>264</v>
      </c>
      <c r="O35" s="457" t="s">
        <v>264</v>
      </c>
      <c r="P35" s="457" t="s">
        <v>264</v>
      </c>
      <c r="Q35" s="457" t="s">
        <v>264</v>
      </c>
      <c r="R35" s="457" t="s">
        <v>264</v>
      </c>
      <c r="S35" s="457" t="s">
        <v>264</v>
      </c>
      <c r="T35" s="457" t="s">
        <v>264</v>
      </c>
      <c r="U35" s="457" t="s">
        <v>264</v>
      </c>
      <c r="V35" s="457" t="s">
        <v>264</v>
      </c>
    </row>
    <row r="36" spans="1:22" s="96" customFormat="1" ht="14.25">
      <c r="A36" s="457" t="s">
        <v>264</v>
      </c>
      <c r="B36" s="491" t="s">
        <v>810</v>
      </c>
      <c r="C36" s="492"/>
      <c r="D36" s="491"/>
      <c r="E36" s="491"/>
      <c r="F36" s="487">
        <v>0.3</v>
      </c>
      <c r="G36" s="487">
        <v>0</v>
      </c>
      <c r="H36" s="487">
        <v>0.3</v>
      </c>
      <c r="I36" s="459" t="s">
        <v>264</v>
      </c>
      <c r="J36" s="459" t="s">
        <v>264</v>
      </c>
      <c r="K36" s="457" t="s">
        <v>264</v>
      </c>
      <c r="L36" s="457" t="s">
        <v>264</v>
      </c>
      <c r="M36" s="457" t="s">
        <v>264</v>
      </c>
      <c r="N36" s="457" t="s">
        <v>264</v>
      </c>
      <c r="O36" s="457" t="s">
        <v>264</v>
      </c>
      <c r="P36" s="457" t="s">
        <v>264</v>
      </c>
      <c r="Q36" s="457" t="s">
        <v>264</v>
      </c>
      <c r="R36" s="457" t="s">
        <v>264</v>
      </c>
      <c r="S36" s="457" t="s">
        <v>264</v>
      </c>
      <c r="T36" s="457" t="s">
        <v>264</v>
      </c>
      <c r="U36" s="457" t="s">
        <v>264</v>
      </c>
      <c r="V36" s="457" t="s">
        <v>264</v>
      </c>
    </row>
    <row r="37" spans="1:22" s="96" customFormat="1" ht="14.25">
      <c r="A37" s="457" t="s">
        <v>264</v>
      </c>
      <c r="B37" s="490" t="s">
        <v>809</v>
      </c>
      <c r="C37" s="489"/>
      <c r="D37" s="488"/>
      <c r="E37" s="488"/>
      <c r="F37" s="487">
        <v>2.1</v>
      </c>
      <c r="G37" s="487">
        <v>0.6</v>
      </c>
      <c r="H37" s="487">
        <v>2.7</v>
      </c>
      <c r="I37" s="459" t="s">
        <v>264</v>
      </c>
      <c r="J37" s="459" t="s">
        <v>264</v>
      </c>
      <c r="K37" s="457" t="s">
        <v>264</v>
      </c>
      <c r="L37" s="457" t="s">
        <v>264</v>
      </c>
      <c r="M37" s="457" t="s">
        <v>264</v>
      </c>
      <c r="N37" s="457" t="s">
        <v>264</v>
      </c>
      <c r="O37" s="457" t="s">
        <v>264</v>
      </c>
      <c r="P37" s="457" t="s">
        <v>264</v>
      </c>
      <c r="Q37" s="457" t="s">
        <v>264</v>
      </c>
      <c r="R37" s="457" t="s">
        <v>264</v>
      </c>
      <c r="S37" s="457" t="s">
        <v>264</v>
      </c>
      <c r="T37" s="457" t="s">
        <v>264</v>
      </c>
      <c r="U37" s="457" t="s">
        <v>264</v>
      </c>
      <c r="V37" s="457" t="s">
        <v>264</v>
      </c>
    </row>
    <row r="38" spans="1:22" s="96" customFormat="1" thickBot="1">
      <c r="A38" s="457" t="s">
        <v>264</v>
      </c>
      <c r="B38" s="486" t="s">
        <v>354</v>
      </c>
      <c r="C38" s="485"/>
      <c r="D38" s="484"/>
      <c r="E38" s="484"/>
      <c r="F38" s="483">
        <v>22.8</v>
      </c>
      <c r="G38" s="483">
        <v>7.5</v>
      </c>
      <c r="H38" s="483">
        <v>30.3</v>
      </c>
      <c r="I38" s="459" t="s">
        <v>264</v>
      </c>
      <c r="J38" s="459" t="s">
        <v>264</v>
      </c>
      <c r="K38" s="457"/>
      <c r="L38" s="457" t="s">
        <v>264</v>
      </c>
      <c r="M38" s="457" t="s">
        <v>264</v>
      </c>
      <c r="N38" s="457" t="s">
        <v>264</v>
      </c>
      <c r="O38" s="457" t="s">
        <v>264</v>
      </c>
      <c r="P38" s="457" t="s">
        <v>264</v>
      </c>
      <c r="Q38" s="457" t="s">
        <v>264</v>
      </c>
      <c r="R38" s="457" t="s">
        <v>264</v>
      </c>
      <c r="S38" s="457" t="s">
        <v>264</v>
      </c>
      <c r="T38" s="457" t="s">
        <v>264</v>
      </c>
      <c r="U38" s="457" t="s">
        <v>264</v>
      </c>
      <c r="V38" s="457" t="s">
        <v>264</v>
      </c>
    </row>
    <row r="39" spans="1:22" s="96" customFormat="1" ht="14.25">
      <c r="K39" s="457"/>
    </row>
    <row r="40" spans="1:22" s="96" customFormat="1" ht="14.25">
      <c r="A40" s="457" t="s">
        <v>264</v>
      </c>
      <c r="B40" s="471" t="s">
        <v>1058</v>
      </c>
      <c r="C40" s="482"/>
      <c r="D40" s="482"/>
      <c r="E40" s="482"/>
      <c r="F40" s="482"/>
      <c r="G40" s="481"/>
      <c r="H40" s="481"/>
      <c r="I40" s="481"/>
      <c r="J40" s="481"/>
      <c r="K40" s="457"/>
      <c r="L40" s="457" t="s">
        <v>264</v>
      </c>
      <c r="M40" s="457" t="s">
        <v>264</v>
      </c>
      <c r="N40" s="457" t="s">
        <v>264</v>
      </c>
      <c r="O40" s="457" t="s">
        <v>264</v>
      </c>
      <c r="P40" s="457" t="s">
        <v>264</v>
      </c>
      <c r="Q40" s="457" t="s">
        <v>264</v>
      </c>
      <c r="R40" s="457" t="s">
        <v>264</v>
      </c>
      <c r="S40" s="457" t="s">
        <v>264</v>
      </c>
      <c r="T40" s="457" t="s">
        <v>264</v>
      </c>
      <c r="U40" s="457" t="s">
        <v>264</v>
      </c>
      <c r="V40" s="457" t="s">
        <v>264</v>
      </c>
    </row>
    <row r="41" spans="1:22" s="96" customFormat="1" ht="14.25">
      <c r="A41" s="457" t="s">
        <v>264</v>
      </c>
      <c r="B41" s="468" t="s">
        <v>1059</v>
      </c>
      <c r="C41" s="469"/>
      <c r="D41" s="469"/>
      <c r="E41" s="469"/>
      <c r="F41" s="469">
        <v>2022</v>
      </c>
      <c r="G41" s="468">
        <v>2021</v>
      </c>
      <c r="H41" s="468">
        <v>2020</v>
      </c>
      <c r="I41" s="468">
        <v>2019</v>
      </c>
      <c r="J41" s="468">
        <v>2018</v>
      </c>
      <c r="K41" s="457"/>
      <c r="L41" s="457" t="s">
        <v>264</v>
      </c>
      <c r="M41" s="457" t="s">
        <v>264</v>
      </c>
      <c r="N41" s="457" t="s">
        <v>264</v>
      </c>
      <c r="O41" s="457" t="s">
        <v>264</v>
      </c>
      <c r="P41" s="457" t="s">
        <v>264</v>
      </c>
      <c r="Q41" s="457" t="s">
        <v>264</v>
      </c>
      <c r="R41" s="457" t="s">
        <v>264</v>
      </c>
      <c r="S41" s="457" t="s">
        <v>264</v>
      </c>
      <c r="T41" s="457" t="s">
        <v>264</v>
      </c>
      <c r="U41" s="457" t="s">
        <v>264</v>
      </c>
      <c r="V41" s="457" t="s">
        <v>264</v>
      </c>
    </row>
    <row r="42" spans="1:22" s="96" customFormat="1" ht="14.25">
      <c r="A42" s="457" t="s">
        <v>264</v>
      </c>
      <c r="B42" s="479" t="s">
        <v>824</v>
      </c>
      <c r="C42" s="480"/>
      <c r="D42" s="479"/>
      <c r="E42" s="479"/>
      <c r="F42" s="478">
        <v>17.2</v>
      </c>
      <c r="G42" s="605">
        <v>16.899999999999999</v>
      </c>
      <c r="H42" s="607">
        <v>17.2</v>
      </c>
      <c r="I42" s="607">
        <v>17.100000000000001</v>
      </c>
      <c r="J42" s="607">
        <v>17.899999999999999</v>
      </c>
      <c r="K42" s="457"/>
      <c r="L42" s="457" t="s">
        <v>264</v>
      </c>
      <c r="M42" s="457" t="s">
        <v>264</v>
      </c>
      <c r="N42" s="457" t="s">
        <v>264</v>
      </c>
      <c r="O42" s="457" t="s">
        <v>264</v>
      </c>
      <c r="P42" s="457" t="s">
        <v>264</v>
      </c>
      <c r="Q42" s="457" t="s">
        <v>264</v>
      </c>
      <c r="R42" s="457" t="s">
        <v>264</v>
      </c>
      <c r="S42" s="457" t="s">
        <v>264</v>
      </c>
      <c r="T42" s="457" t="s">
        <v>264</v>
      </c>
      <c r="U42" s="457" t="s">
        <v>264</v>
      </c>
      <c r="V42" s="457" t="s">
        <v>264</v>
      </c>
    </row>
    <row r="43" spans="1:22" s="96" customFormat="1" ht="14.25">
      <c r="A43" s="457" t="s">
        <v>264</v>
      </c>
      <c r="B43" s="479" t="s">
        <v>1060</v>
      </c>
      <c r="C43" s="480"/>
      <c r="D43" s="479"/>
      <c r="E43" s="479"/>
      <c r="F43" s="478">
        <v>9.3000000000000007</v>
      </c>
      <c r="G43" s="605">
        <v>9.3000000000000007</v>
      </c>
      <c r="H43" s="605">
        <v>9.5</v>
      </c>
      <c r="I43" s="605">
        <v>9.6999999999999993</v>
      </c>
      <c r="J43" s="607">
        <v>10.9</v>
      </c>
      <c r="K43" s="457"/>
      <c r="L43" s="457" t="s">
        <v>264</v>
      </c>
      <c r="M43" s="475" t="s">
        <v>264</v>
      </c>
      <c r="N43" s="475" t="s">
        <v>264</v>
      </c>
      <c r="O43" s="475" t="s">
        <v>264</v>
      </c>
      <c r="P43" s="475" t="s">
        <v>264</v>
      </c>
      <c r="Q43" s="475" t="s">
        <v>264</v>
      </c>
      <c r="R43" s="475" t="s">
        <v>264</v>
      </c>
      <c r="S43" s="475" t="s">
        <v>264</v>
      </c>
      <c r="T43" s="475" t="s">
        <v>264</v>
      </c>
      <c r="U43" s="475" t="s">
        <v>264</v>
      </c>
      <c r="V43" s="475" t="s">
        <v>264</v>
      </c>
    </row>
    <row r="44" spans="1:22" s="96" customFormat="1" ht="14.25">
      <c r="A44" s="457" t="s">
        <v>264</v>
      </c>
      <c r="B44" s="479" t="s">
        <v>1061</v>
      </c>
      <c r="C44" s="480"/>
      <c r="D44" s="479"/>
      <c r="E44" s="479"/>
      <c r="F44" s="478">
        <v>26.5</v>
      </c>
      <c r="G44" s="607">
        <v>26.2</v>
      </c>
      <c r="H44" s="607">
        <v>26.7</v>
      </c>
      <c r="I44" s="607">
        <v>26.8</v>
      </c>
      <c r="J44" s="607">
        <v>28.8</v>
      </c>
      <c r="K44" s="457"/>
      <c r="L44" s="457" t="s">
        <v>264</v>
      </c>
      <c r="M44" s="457" t="s">
        <v>264</v>
      </c>
      <c r="N44" s="457" t="s">
        <v>264</v>
      </c>
      <c r="O44" s="457" t="s">
        <v>264</v>
      </c>
      <c r="P44" s="457" t="s">
        <v>264</v>
      </c>
      <c r="Q44" s="457" t="s">
        <v>264</v>
      </c>
      <c r="R44" s="457" t="s">
        <v>264</v>
      </c>
      <c r="S44" s="457" t="s">
        <v>264</v>
      </c>
      <c r="T44" s="457" t="s">
        <v>264</v>
      </c>
      <c r="U44" s="457" t="s">
        <v>264</v>
      </c>
      <c r="V44" s="457" t="s">
        <v>264</v>
      </c>
    </row>
    <row r="45" spans="1:22" s="96" customFormat="1" ht="14.25">
      <c r="B45" s="479" t="s">
        <v>1041</v>
      </c>
      <c r="C45" s="480"/>
      <c r="D45" s="479"/>
      <c r="E45" s="479"/>
      <c r="F45" s="478" t="s">
        <v>1042</v>
      </c>
      <c r="G45" s="605"/>
      <c r="H45" s="605"/>
      <c r="I45" s="605"/>
      <c r="J45" s="605"/>
      <c r="K45" s="457"/>
    </row>
    <row r="46" spans="1:22" s="96" customFormat="1" thickBot="1">
      <c r="B46" s="474" t="s">
        <v>1040</v>
      </c>
      <c r="C46" s="473"/>
      <c r="D46" s="472"/>
      <c r="E46" s="472"/>
      <c r="F46" s="460">
        <v>26.5</v>
      </c>
      <c r="G46" s="606">
        <v>26.2</v>
      </c>
      <c r="H46" s="606">
        <v>26.7</v>
      </c>
      <c r="I46" s="606">
        <v>26.8</v>
      </c>
      <c r="J46" s="606">
        <v>28.8</v>
      </c>
      <c r="K46" s="457"/>
    </row>
    <row r="47" spans="1:22" s="96" customFormat="1" ht="14.25">
      <c r="B47" s="539" t="s">
        <v>1047</v>
      </c>
    </row>
    <row r="48" spans="1:22" s="96" customFormat="1" ht="14.25"/>
    <row r="49" spans="1:22" s="96" customFormat="1" ht="14.25"/>
    <row r="50" spans="1:22" s="96" customFormat="1" ht="14.25">
      <c r="A50" s="457" t="s">
        <v>264</v>
      </c>
      <c r="B50" s="471" t="s">
        <v>1062</v>
      </c>
      <c r="C50" s="470"/>
      <c r="D50" s="470"/>
      <c r="E50" s="470"/>
      <c r="F50" s="470"/>
      <c r="G50" s="470"/>
      <c r="H50" s="470"/>
      <c r="I50" s="459"/>
      <c r="J50" s="459" t="s">
        <v>264</v>
      </c>
      <c r="K50" s="458" t="s">
        <v>264</v>
      </c>
      <c r="L50" s="458" t="s">
        <v>264</v>
      </c>
      <c r="M50" s="457" t="s">
        <v>264</v>
      </c>
      <c r="N50" s="457" t="s">
        <v>264</v>
      </c>
      <c r="O50" s="457" t="s">
        <v>264</v>
      </c>
      <c r="P50" s="457" t="s">
        <v>264</v>
      </c>
      <c r="Q50" s="457" t="s">
        <v>264</v>
      </c>
      <c r="R50" s="457" t="s">
        <v>264</v>
      </c>
      <c r="S50" s="457" t="s">
        <v>264</v>
      </c>
      <c r="T50" s="457" t="s">
        <v>264</v>
      </c>
      <c r="U50" s="457" t="s">
        <v>264</v>
      </c>
      <c r="V50" s="457" t="s">
        <v>264</v>
      </c>
    </row>
    <row r="51" spans="1:22" s="96" customFormat="1" ht="14.25">
      <c r="A51" s="457" t="s">
        <v>264</v>
      </c>
      <c r="B51" s="468" t="s">
        <v>1071</v>
      </c>
      <c r="C51" s="469"/>
      <c r="D51" s="469"/>
      <c r="E51" s="469"/>
      <c r="F51" s="469">
        <v>2022</v>
      </c>
      <c r="G51" s="468" t="s">
        <v>1063</v>
      </c>
      <c r="H51" s="468" t="s">
        <v>1064</v>
      </c>
      <c r="I51" s="459"/>
      <c r="J51" s="459" t="s">
        <v>264</v>
      </c>
      <c r="K51" s="458" t="s">
        <v>264</v>
      </c>
      <c r="L51" s="458" t="s">
        <v>264</v>
      </c>
      <c r="M51" s="457" t="s">
        <v>264</v>
      </c>
      <c r="N51" s="457" t="s">
        <v>264</v>
      </c>
      <c r="O51" s="457" t="s">
        <v>264</v>
      </c>
      <c r="P51" s="457" t="s">
        <v>264</v>
      </c>
      <c r="Q51" s="457" t="s">
        <v>264</v>
      </c>
      <c r="R51" s="457" t="s">
        <v>264</v>
      </c>
      <c r="S51" s="457" t="s">
        <v>264</v>
      </c>
      <c r="T51" s="457" t="s">
        <v>264</v>
      </c>
      <c r="U51" s="457" t="s">
        <v>264</v>
      </c>
      <c r="V51" s="457" t="s">
        <v>264</v>
      </c>
    </row>
    <row r="52" spans="1:22" s="96" customFormat="1" ht="14.45" customHeight="1">
      <c r="A52" s="457" t="s">
        <v>264</v>
      </c>
      <c r="B52" s="467" t="s">
        <v>1065</v>
      </c>
      <c r="C52" s="543"/>
      <c r="D52" s="543"/>
      <c r="E52" s="467"/>
      <c r="F52" s="466">
        <v>32.6</v>
      </c>
      <c r="G52" s="613" t="s">
        <v>1066</v>
      </c>
      <c r="H52" s="613" t="s">
        <v>1067</v>
      </c>
      <c r="I52" s="459"/>
      <c r="J52" s="459" t="s">
        <v>264</v>
      </c>
      <c r="K52" s="458" t="s">
        <v>264</v>
      </c>
      <c r="L52" s="458" t="s">
        <v>264</v>
      </c>
      <c r="M52" s="457" t="s">
        <v>264</v>
      </c>
      <c r="N52" s="457" t="s">
        <v>264</v>
      </c>
      <c r="O52" s="457" t="s">
        <v>264</v>
      </c>
      <c r="P52" s="457" t="s">
        <v>264</v>
      </c>
      <c r="Q52" s="457" t="s">
        <v>264</v>
      </c>
      <c r="R52" s="457" t="s">
        <v>264</v>
      </c>
      <c r="S52" s="457" t="s">
        <v>264</v>
      </c>
      <c r="T52" s="457" t="s">
        <v>264</v>
      </c>
      <c r="U52" s="457" t="s">
        <v>264</v>
      </c>
      <c r="V52" s="457" t="s">
        <v>264</v>
      </c>
    </row>
    <row r="53" spans="1:22" s="96" customFormat="1" ht="14.25">
      <c r="A53" s="457" t="s">
        <v>264</v>
      </c>
      <c r="B53" s="465" t="s">
        <v>1068</v>
      </c>
      <c r="C53" s="493"/>
      <c r="D53" s="493"/>
      <c r="E53" s="464"/>
      <c r="F53" s="463">
        <v>551.29999999999995</v>
      </c>
      <c r="G53" s="614">
        <v>526</v>
      </c>
      <c r="H53" s="614" t="s">
        <v>1069</v>
      </c>
      <c r="I53" s="459"/>
      <c r="J53" s="459" t="s">
        <v>264</v>
      </c>
      <c r="K53" s="458" t="s">
        <v>264</v>
      </c>
      <c r="L53" s="458" t="s">
        <v>264</v>
      </c>
      <c r="M53" s="457" t="s">
        <v>264</v>
      </c>
      <c r="N53" s="457" t="s">
        <v>264</v>
      </c>
      <c r="O53" s="457" t="s">
        <v>264</v>
      </c>
      <c r="P53" s="457" t="s">
        <v>264</v>
      </c>
      <c r="Q53" s="457" t="s">
        <v>264</v>
      </c>
      <c r="R53" s="457" t="s">
        <v>264</v>
      </c>
      <c r="S53" s="457" t="s">
        <v>264</v>
      </c>
      <c r="T53" s="457" t="s">
        <v>264</v>
      </c>
      <c r="U53" s="457" t="s">
        <v>264</v>
      </c>
      <c r="V53" s="457" t="s">
        <v>264</v>
      </c>
    </row>
    <row r="54" spans="1:22" s="96" customFormat="1" thickBot="1">
      <c r="A54" s="457" t="s">
        <v>264</v>
      </c>
      <c r="B54" s="462" t="s">
        <v>354</v>
      </c>
      <c r="C54" s="544"/>
      <c r="D54" s="544"/>
      <c r="E54" s="461"/>
      <c r="F54" s="460">
        <v>583.9</v>
      </c>
      <c r="G54" s="501">
        <v>558.29999999999995</v>
      </c>
      <c r="H54" s="501">
        <v>576.20000000000005</v>
      </c>
      <c r="I54" s="459"/>
      <c r="J54" s="459" t="s">
        <v>264</v>
      </c>
      <c r="K54" s="458" t="s">
        <v>264</v>
      </c>
      <c r="L54" s="458" t="s">
        <v>264</v>
      </c>
      <c r="M54" s="457" t="s">
        <v>264</v>
      </c>
      <c r="N54" s="457" t="s">
        <v>264</v>
      </c>
      <c r="O54" s="457" t="s">
        <v>264</v>
      </c>
      <c r="P54" s="457" t="s">
        <v>264</v>
      </c>
      <c r="Q54" s="457" t="s">
        <v>264</v>
      </c>
      <c r="R54" s="457" t="s">
        <v>264</v>
      </c>
      <c r="S54" s="457" t="s">
        <v>264</v>
      </c>
      <c r="T54" s="457" t="s">
        <v>264</v>
      </c>
      <c r="U54" s="457" t="s">
        <v>264</v>
      </c>
      <c r="V54" s="457" t="s">
        <v>264</v>
      </c>
    </row>
    <row r="55" spans="1:22">
      <c r="B55" s="539" t="s">
        <v>1070</v>
      </c>
    </row>
    <row r="56" spans="1:22">
      <c r="B56" s="539"/>
    </row>
    <row r="57" spans="1:22" ht="23.45" customHeight="1">
      <c r="A57" s="440" t="s">
        <v>264</v>
      </c>
      <c r="B57" s="456" t="s">
        <v>1072</v>
      </c>
      <c r="C57" s="456"/>
      <c r="D57" s="456"/>
      <c r="E57" s="456"/>
      <c r="F57" s="456">
        <v>2022</v>
      </c>
      <c r="G57" s="456" t="s">
        <v>1073</v>
      </c>
      <c r="H57" s="456" t="s">
        <v>1064</v>
      </c>
      <c r="I57" s="442"/>
      <c r="J57" s="442" t="s">
        <v>264</v>
      </c>
      <c r="K57" s="441" t="s">
        <v>264</v>
      </c>
      <c r="L57" s="441" t="s">
        <v>264</v>
      </c>
      <c r="M57" s="440" t="s">
        <v>264</v>
      </c>
      <c r="N57" s="440" t="s">
        <v>264</v>
      </c>
      <c r="O57" s="440" t="s">
        <v>264</v>
      </c>
      <c r="P57" s="440" t="s">
        <v>264</v>
      </c>
      <c r="Q57" s="440" t="s">
        <v>264</v>
      </c>
      <c r="R57" s="440" t="s">
        <v>264</v>
      </c>
      <c r="S57" s="440" t="s">
        <v>264</v>
      </c>
      <c r="T57" s="440" t="s">
        <v>264</v>
      </c>
      <c r="U57" s="440" t="s">
        <v>264</v>
      </c>
      <c r="V57" s="440" t="s">
        <v>264</v>
      </c>
    </row>
    <row r="58" spans="1:22">
      <c r="A58" s="440" t="s">
        <v>264</v>
      </c>
      <c r="B58" s="455" t="s">
        <v>808</v>
      </c>
      <c r="C58" s="453"/>
      <c r="D58" s="453"/>
      <c r="E58" s="453"/>
      <c r="F58" s="454"/>
      <c r="G58" s="453"/>
      <c r="H58" s="453"/>
      <c r="I58" s="442"/>
      <c r="J58" s="442" t="s">
        <v>264</v>
      </c>
      <c r="K58" s="441" t="s">
        <v>264</v>
      </c>
      <c r="L58" s="441" t="s">
        <v>264</v>
      </c>
      <c r="M58" s="440" t="s">
        <v>264</v>
      </c>
      <c r="N58" s="440" t="s">
        <v>264</v>
      </c>
      <c r="O58" s="440" t="s">
        <v>264</v>
      </c>
      <c r="P58" s="440" t="s">
        <v>264</v>
      </c>
      <c r="Q58" s="440" t="s">
        <v>264</v>
      </c>
      <c r="R58" s="440" t="s">
        <v>264</v>
      </c>
      <c r="S58" s="440" t="s">
        <v>264</v>
      </c>
      <c r="T58" s="440" t="s">
        <v>264</v>
      </c>
      <c r="U58" s="440" t="s">
        <v>264</v>
      </c>
      <c r="V58" s="440" t="s">
        <v>264</v>
      </c>
    </row>
    <row r="59" spans="1:22" ht="14.45" customHeight="1">
      <c r="A59" s="440" t="s">
        <v>264</v>
      </c>
      <c r="B59" s="450" t="s">
        <v>1074</v>
      </c>
      <c r="C59" s="540"/>
      <c r="D59" s="540"/>
      <c r="E59" s="450"/>
      <c r="F59" s="452">
        <v>18.899999999999999</v>
      </c>
      <c r="G59" s="615" t="s">
        <v>1075</v>
      </c>
      <c r="H59" s="615" t="s">
        <v>1076</v>
      </c>
      <c r="I59" s="442"/>
      <c r="J59" s="442" t="s">
        <v>264</v>
      </c>
      <c r="K59" s="441" t="s">
        <v>264</v>
      </c>
      <c r="L59" s="441" t="s">
        <v>264</v>
      </c>
      <c r="M59" s="440" t="s">
        <v>264</v>
      </c>
      <c r="N59" s="440" t="s">
        <v>264</v>
      </c>
      <c r="O59" s="440" t="s">
        <v>264</v>
      </c>
      <c r="P59" s="440" t="s">
        <v>264</v>
      </c>
      <c r="Q59" s="440" t="s">
        <v>264</v>
      </c>
      <c r="R59" s="440" t="s">
        <v>264</v>
      </c>
      <c r="S59" s="440" t="s">
        <v>264</v>
      </c>
      <c r="T59" s="440" t="s">
        <v>264</v>
      </c>
      <c r="U59" s="440" t="s">
        <v>264</v>
      </c>
      <c r="V59" s="440" t="s">
        <v>264</v>
      </c>
    </row>
    <row r="60" spans="1:22">
      <c r="A60" s="440" t="s">
        <v>264</v>
      </c>
      <c r="B60" s="450" t="s">
        <v>1077</v>
      </c>
      <c r="C60" s="540"/>
      <c r="D60" s="540"/>
      <c r="E60" s="450"/>
      <c r="F60" s="449">
        <v>2.1</v>
      </c>
      <c r="G60" s="615">
        <v>1.9</v>
      </c>
      <c r="H60" s="615">
        <v>1.4</v>
      </c>
      <c r="I60" s="442"/>
      <c r="J60" s="442" t="s">
        <v>264</v>
      </c>
      <c r="K60" s="441" t="s">
        <v>264</v>
      </c>
      <c r="L60" s="441" t="s">
        <v>264</v>
      </c>
      <c r="M60" s="440" t="s">
        <v>264</v>
      </c>
      <c r="N60" s="440" t="s">
        <v>264</v>
      </c>
      <c r="O60" s="440" t="s">
        <v>264</v>
      </c>
      <c r="P60" s="440" t="s">
        <v>264</v>
      </c>
      <c r="Q60" s="440" t="s">
        <v>264</v>
      </c>
      <c r="R60" s="440" t="s">
        <v>264</v>
      </c>
      <c r="S60" s="440" t="s">
        <v>264</v>
      </c>
      <c r="T60" s="440" t="s">
        <v>264</v>
      </c>
      <c r="U60" s="440" t="s">
        <v>264</v>
      </c>
      <c r="V60" s="440" t="s">
        <v>264</v>
      </c>
    </row>
    <row r="61" spans="1:22">
      <c r="A61" s="440" t="s">
        <v>264</v>
      </c>
      <c r="B61" s="450" t="s">
        <v>1078</v>
      </c>
      <c r="C61" s="450"/>
      <c r="D61" s="450"/>
      <c r="E61" s="450"/>
      <c r="F61" s="449">
        <v>4.5</v>
      </c>
      <c r="G61" s="615" t="s">
        <v>1079</v>
      </c>
      <c r="H61" s="615" t="s">
        <v>1079</v>
      </c>
      <c r="I61" s="442"/>
      <c r="J61" s="442" t="s">
        <v>264</v>
      </c>
      <c r="K61" s="441" t="s">
        <v>264</v>
      </c>
      <c r="L61" s="441" t="s">
        <v>264</v>
      </c>
      <c r="M61" s="440" t="s">
        <v>264</v>
      </c>
      <c r="N61" s="440" t="s">
        <v>264</v>
      </c>
      <c r="O61" s="440" t="s">
        <v>264</v>
      </c>
      <c r="P61" s="440" t="s">
        <v>264</v>
      </c>
      <c r="Q61" s="440" t="s">
        <v>264</v>
      </c>
      <c r="R61" s="440" t="s">
        <v>264</v>
      </c>
      <c r="S61" s="440" t="s">
        <v>264</v>
      </c>
      <c r="T61" s="440" t="s">
        <v>264</v>
      </c>
      <c r="U61" s="440" t="s">
        <v>264</v>
      </c>
      <c r="V61" s="440" t="s">
        <v>264</v>
      </c>
    </row>
    <row r="62" spans="1:22">
      <c r="A62" s="440" t="s">
        <v>264</v>
      </c>
      <c r="B62" s="450" t="s">
        <v>1080</v>
      </c>
      <c r="C62" s="450"/>
      <c r="D62" s="450"/>
      <c r="E62" s="450"/>
      <c r="F62" s="449">
        <v>6.5</v>
      </c>
      <c r="G62" s="615">
        <v>5.9</v>
      </c>
      <c r="H62" s="615">
        <v>5.0999999999999996</v>
      </c>
      <c r="I62" s="442"/>
      <c r="J62" s="442" t="s">
        <v>264</v>
      </c>
      <c r="K62" s="441" t="s">
        <v>264</v>
      </c>
      <c r="L62" s="441" t="s">
        <v>264</v>
      </c>
      <c r="M62" s="440" t="s">
        <v>264</v>
      </c>
      <c r="N62" s="440" t="s">
        <v>264</v>
      </c>
      <c r="O62" s="440" t="s">
        <v>264</v>
      </c>
      <c r="P62" s="440" t="s">
        <v>264</v>
      </c>
      <c r="Q62" s="440" t="s">
        <v>264</v>
      </c>
      <c r="R62" s="440" t="s">
        <v>264</v>
      </c>
      <c r="S62" s="440" t="s">
        <v>264</v>
      </c>
      <c r="T62" s="440" t="s">
        <v>264</v>
      </c>
      <c r="U62" s="440" t="s">
        <v>264</v>
      </c>
      <c r="V62" s="440" t="s">
        <v>264</v>
      </c>
    </row>
    <row r="63" spans="1:22">
      <c r="A63" s="440" t="s">
        <v>264</v>
      </c>
      <c r="B63" s="450" t="s">
        <v>1081</v>
      </c>
      <c r="C63" s="450"/>
      <c r="D63" s="450"/>
      <c r="E63" s="450"/>
      <c r="F63" s="449">
        <v>0.1</v>
      </c>
      <c r="G63" s="615">
        <v>0.1</v>
      </c>
      <c r="H63" s="615">
        <v>0</v>
      </c>
      <c r="I63" s="442"/>
      <c r="J63" s="442" t="s">
        <v>264</v>
      </c>
      <c r="K63" s="441" t="s">
        <v>264</v>
      </c>
      <c r="L63" s="441" t="s">
        <v>264</v>
      </c>
      <c r="M63" s="440" t="s">
        <v>264</v>
      </c>
      <c r="N63" s="440" t="s">
        <v>264</v>
      </c>
      <c r="O63" s="440" t="s">
        <v>264</v>
      </c>
      <c r="P63" s="440" t="s">
        <v>264</v>
      </c>
      <c r="Q63" s="440" t="s">
        <v>264</v>
      </c>
      <c r="R63" s="440" t="s">
        <v>264</v>
      </c>
      <c r="S63" s="440" t="s">
        <v>264</v>
      </c>
      <c r="T63" s="440" t="s">
        <v>264</v>
      </c>
      <c r="U63" s="440" t="s">
        <v>264</v>
      </c>
      <c r="V63" s="440" t="s">
        <v>264</v>
      </c>
    </row>
    <row r="64" spans="1:22">
      <c r="A64" s="440" t="s">
        <v>264</v>
      </c>
      <c r="B64" s="450" t="s">
        <v>807</v>
      </c>
      <c r="C64" s="450"/>
      <c r="D64" s="450"/>
      <c r="E64" s="450"/>
      <c r="F64" s="449">
        <v>0.5</v>
      </c>
      <c r="G64" s="615">
        <v>0.4</v>
      </c>
      <c r="H64" s="615">
        <v>0.14000000000000001</v>
      </c>
      <c r="I64" s="442"/>
      <c r="J64" s="442" t="s">
        <v>264</v>
      </c>
      <c r="K64" s="441" t="s">
        <v>264</v>
      </c>
      <c r="L64" s="441" t="s">
        <v>264</v>
      </c>
      <c r="M64" s="440" t="s">
        <v>264</v>
      </c>
      <c r="N64" s="440" t="s">
        <v>264</v>
      </c>
      <c r="O64" s="440" t="s">
        <v>264</v>
      </c>
      <c r="P64" s="440" t="s">
        <v>264</v>
      </c>
      <c r="Q64" s="440" t="s">
        <v>264</v>
      </c>
      <c r="R64" s="440" t="s">
        <v>264</v>
      </c>
      <c r="S64" s="440" t="s">
        <v>264</v>
      </c>
      <c r="T64" s="440" t="s">
        <v>264</v>
      </c>
      <c r="U64" s="440" t="s">
        <v>264</v>
      </c>
      <c r="V64" s="440" t="s">
        <v>264</v>
      </c>
    </row>
    <row r="65" spans="1:22" ht="19.5">
      <c r="A65" s="440" t="s">
        <v>264</v>
      </c>
      <c r="B65" s="450" t="s">
        <v>1082</v>
      </c>
      <c r="C65" s="450"/>
      <c r="D65" s="450"/>
      <c r="E65" s="450"/>
      <c r="F65" s="449" t="s">
        <v>1083</v>
      </c>
      <c r="G65" s="615" t="s">
        <v>800</v>
      </c>
      <c r="H65" s="615" t="s">
        <v>800</v>
      </c>
      <c r="I65" s="442"/>
      <c r="J65" s="442" t="s">
        <v>264</v>
      </c>
      <c r="K65" s="441" t="s">
        <v>264</v>
      </c>
      <c r="L65" s="441" t="s">
        <v>264</v>
      </c>
      <c r="M65" s="440" t="s">
        <v>264</v>
      </c>
      <c r="N65" s="440" t="s">
        <v>264</v>
      </c>
      <c r="O65" s="440" t="s">
        <v>264</v>
      </c>
      <c r="P65" s="440" t="s">
        <v>264</v>
      </c>
      <c r="Q65" s="440" t="s">
        <v>264</v>
      </c>
      <c r="R65" s="440" t="s">
        <v>264</v>
      </c>
      <c r="S65" s="440" t="s">
        <v>264</v>
      </c>
      <c r="T65" s="440" t="s">
        <v>264</v>
      </c>
      <c r="U65" s="440" t="s">
        <v>264</v>
      </c>
      <c r="V65" s="440" t="s">
        <v>264</v>
      </c>
    </row>
    <row r="66" spans="1:22">
      <c r="A66" s="440" t="s">
        <v>264</v>
      </c>
      <c r="B66" s="451" t="s">
        <v>806</v>
      </c>
      <c r="C66" s="450"/>
      <c r="D66" s="450"/>
      <c r="E66" s="450"/>
      <c r="F66" s="449" t="s">
        <v>264</v>
      </c>
      <c r="G66" s="615" t="s">
        <v>264</v>
      </c>
      <c r="H66" s="615" t="s">
        <v>264</v>
      </c>
      <c r="I66" s="442"/>
      <c r="J66" s="442" t="s">
        <v>264</v>
      </c>
      <c r="K66" s="441" t="s">
        <v>264</v>
      </c>
      <c r="L66" s="441" t="s">
        <v>264</v>
      </c>
      <c r="M66" s="440" t="s">
        <v>264</v>
      </c>
      <c r="N66" s="440" t="s">
        <v>264</v>
      </c>
      <c r="O66" s="440" t="s">
        <v>264</v>
      </c>
      <c r="P66" s="440" t="s">
        <v>264</v>
      </c>
      <c r="Q66" s="440" t="s">
        <v>264</v>
      </c>
      <c r="R66" s="440" t="s">
        <v>264</v>
      </c>
      <c r="S66" s="440" t="s">
        <v>264</v>
      </c>
      <c r="T66" s="440" t="s">
        <v>264</v>
      </c>
      <c r="U66" s="440" t="s">
        <v>264</v>
      </c>
      <c r="V66" s="440" t="s">
        <v>264</v>
      </c>
    </row>
    <row r="67" spans="1:22">
      <c r="A67" s="440" t="s">
        <v>264</v>
      </c>
      <c r="B67" s="450" t="s">
        <v>1084</v>
      </c>
      <c r="C67" s="450"/>
      <c r="D67" s="450"/>
      <c r="E67" s="450"/>
      <c r="F67" s="449">
        <v>2.2999999999999998</v>
      </c>
      <c r="G67" s="615">
        <v>2.7</v>
      </c>
      <c r="H67" s="615">
        <v>3</v>
      </c>
      <c r="I67" s="442"/>
      <c r="J67" s="442" t="s">
        <v>264</v>
      </c>
      <c r="K67" s="441" t="s">
        <v>264</v>
      </c>
      <c r="L67" s="441" t="s">
        <v>264</v>
      </c>
      <c r="M67" s="440" t="s">
        <v>264</v>
      </c>
      <c r="N67" s="440" t="s">
        <v>264</v>
      </c>
      <c r="O67" s="440" t="s">
        <v>264</v>
      </c>
      <c r="P67" s="440" t="s">
        <v>264</v>
      </c>
      <c r="Q67" s="440" t="s">
        <v>264</v>
      </c>
      <c r="R67" s="440" t="s">
        <v>264</v>
      </c>
      <c r="S67" s="440" t="s">
        <v>264</v>
      </c>
      <c r="T67" s="440" t="s">
        <v>264</v>
      </c>
      <c r="U67" s="440" t="s">
        <v>264</v>
      </c>
      <c r="V67" s="440" t="s">
        <v>264</v>
      </c>
    </row>
    <row r="68" spans="1:22">
      <c r="A68" s="440" t="s">
        <v>264</v>
      </c>
      <c r="B68" s="450" t="s">
        <v>1085</v>
      </c>
      <c r="C68" s="450"/>
      <c r="D68" s="450"/>
      <c r="E68" s="450"/>
      <c r="F68" s="449" t="s">
        <v>264</v>
      </c>
      <c r="G68" s="615" t="s">
        <v>264</v>
      </c>
      <c r="H68" s="615" t="s">
        <v>264</v>
      </c>
      <c r="I68" s="442"/>
      <c r="J68" s="442" t="s">
        <v>264</v>
      </c>
      <c r="K68" s="441" t="s">
        <v>264</v>
      </c>
      <c r="L68" s="441" t="s">
        <v>264</v>
      </c>
      <c r="M68" s="440" t="s">
        <v>264</v>
      </c>
      <c r="N68" s="440" t="s">
        <v>264</v>
      </c>
      <c r="O68" s="440" t="s">
        <v>264</v>
      </c>
      <c r="P68" s="440" t="s">
        <v>264</v>
      </c>
      <c r="Q68" s="440" t="s">
        <v>264</v>
      </c>
      <c r="R68" s="440" t="s">
        <v>264</v>
      </c>
      <c r="S68" s="440" t="s">
        <v>264</v>
      </c>
      <c r="T68" s="440" t="s">
        <v>264</v>
      </c>
      <c r="U68" s="440" t="s">
        <v>264</v>
      </c>
      <c r="V68" s="440" t="s">
        <v>264</v>
      </c>
    </row>
    <row r="69" spans="1:22">
      <c r="A69" s="440" t="s">
        <v>264</v>
      </c>
      <c r="B69" s="450" t="s">
        <v>805</v>
      </c>
      <c r="C69" s="450"/>
      <c r="D69" s="450"/>
      <c r="E69" s="450"/>
      <c r="F69" s="449">
        <v>386.6</v>
      </c>
      <c r="G69" s="615">
        <v>364.6</v>
      </c>
      <c r="H69" s="615">
        <v>376.4</v>
      </c>
      <c r="I69" s="442"/>
      <c r="J69" s="442" t="s">
        <v>264</v>
      </c>
      <c r="K69" s="441" t="s">
        <v>264</v>
      </c>
      <c r="L69" s="441" t="s">
        <v>264</v>
      </c>
      <c r="M69" s="440" t="s">
        <v>264</v>
      </c>
      <c r="N69" s="440" t="s">
        <v>264</v>
      </c>
      <c r="O69" s="440" t="s">
        <v>264</v>
      </c>
      <c r="P69" s="440" t="s">
        <v>264</v>
      </c>
      <c r="Q69" s="440" t="s">
        <v>264</v>
      </c>
      <c r="R69" s="440" t="s">
        <v>264</v>
      </c>
      <c r="S69" s="440" t="s">
        <v>264</v>
      </c>
      <c r="T69" s="440" t="s">
        <v>264</v>
      </c>
      <c r="U69" s="440" t="s">
        <v>264</v>
      </c>
      <c r="V69" s="440" t="s">
        <v>264</v>
      </c>
    </row>
    <row r="70" spans="1:22">
      <c r="A70" s="440" t="s">
        <v>264</v>
      </c>
      <c r="B70" s="450" t="s">
        <v>804</v>
      </c>
      <c r="C70" s="540"/>
      <c r="D70" s="540"/>
      <c r="E70" s="450"/>
      <c r="F70" s="449">
        <v>147.30000000000001</v>
      </c>
      <c r="G70" s="615">
        <v>144.5</v>
      </c>
      <c r="H70" s="615">
        <v>152</v>
      </c>
      <c r="I70" s="442"/>
      <c r="J70" s="442" t="s">
        <v>264</v>
      </c>
      <c r="K70" s="441" t="s">
        <v>264</v>
      </c>
      <c r="L70" s="441" t="s">
        <v>264</v>
      </c>
      <c r="M70" s="440" t="s">
        <v>264</v>
      </c>
      <c r="N70" s="440" t="s">
        <v>264</v>
      </c>
      <c r="O70" s="440" t="s">
        <v>264</v>
      </c>
      <c r="P70" s="440" t="s">
        <v>264</v>
      </c>
      <c r="Q70" s="440" t="s">
        <v>264</v>
      </c>
      <c r="R70" s="440" t="s">
        <v>264</v>
      </c>
      <c r="S70" s="440" t="s">
        <v>264</v>
      </c>
      <c r="T70" s="440" t="s">
        <v>264</v>
      </c>
      <c r="U70" s="440" t="s">
        <v>264</v>
      </c>
      <c r="V70" s="440" t="s">
        <v>264</v>
      </c>
    </row>
    <row r="71" spans="1:22">
      <c r="A71" s="440" t="s">
        <v>264</v>
      </c>
      <c r="B71" s="450" t="s">
        <v>803</v>
      </c>
      <c r="C71" s="450"/>
      <c r="D71" s="450"/>
      <c r="E71" s="450"/>
      <c r="F71" s="449">
        <v>5.9</v>
      </c>
      <c r="G71" s="615">
        <v>4.9000000000000004</v>
      </c>
      <c r="H71" s="615">
        <v>5.8</v>
      </c>
      <c r="I71" s="442"/>
      <c r="J71" s="442" t="s">
        <v>264</v>
      </c>
      <c r="K71" s="441" t="s">
        <v>264</v>
      </c>
      <c r="L71" s="441" t="s">
        <v>264</v>
      </c>
      <c r="M71" s="440" t="s">
        <v>264</v>
      </c>
      <c r="N71" s="440" t="s">
        <v>264</v>
      </c>
      <c r="O71" s="440" t="s">
        <v>264</v>
      </c>
      <c r="P71" s="440" t="s">
        <v>264</v>
      </c>
      <c r="Q71" s="440" t="s">
        <v>264</v>
      </c>
      <c r="R71" s="440" t="s">
        <v>264</v>
      </c>
      <c r="S71" s="440" t="s">
        <v>264</v>
      </c>
      <c r="T71" s="440" t="s">
        <v>264</v>
      </c>
      <c r="U71" s="440" t="s">
        <v>264</v>
      </c>
      <c r="V71" s="440" t="s">
        <v>264</v>
      </c>
    </row>
    <row r="72" spans="1:22">
      <c r="A72" s="440" t="s">
        <v>264</v>
      </c>
      <c r="B72" s="450" t="s">
        <v>802</v>
      </c>
      <c r="C72" s="450"/>
      <c r="D72" s="450"/>
      <c r="E72" s="450"/>
      <c r="F72" s="449">
        <v>0.5</v>
      </c>
      <c r="G72" s="615">
        <v>0.5</v>
      </c>
      <c r="H72" s="615">
        <v>0.6</v>
      </c>
      <c r="I72" s="442"/>
      <c r="J72" s="442" t="s">
        <v>264</v>
      </c>
      <c r="K72" s="441" t="s">
        <v>264</v>
      </c>
      <c r="L72" s="441" t="s">
        <v>264</v>
      </c>
      <c r="M72" s="440" t="s">
        <v>264</v>
      </c>
      <c r="N72" s="440" t="s">
        <v>264</v>
      </c>
      <c r="O72" s="440" t="s">
        <v>264</v>
      </c>
      <c r="P72" s="440" t="s">
        <v>264</v>
      </c>
      <c r="Q72" s="440" t="s">
        <v>264</v>
      </c>
      <c r="R72" s="440" t="s">
        <v>264</v>
      </c>
      <c r="S72" s="440" t="s">
        <v>264</v>
      </c>
      <c r="T72" s="440" t="s">
        <v>264</v>
      </c>
      <c r="U72" s="440" t="s">
        <v>264</v>
      </c>
      <c r="V72" s="440" t="s">
        <v>264</v>
      </c>
    </row>
    <row r="73" spans="1:22">
      <c r="A73" s="440" t="s">
        <v>264</v>
      </c>
      <c r="B73" s="450" t="s">
        <v>801</v>
      </c>
      <c r="C73" s="540"/>
      <c r="D73" s="540"/>
      <c r="E73" s="450"/>
      <c r="F73" s="449">
        <v>7.1</v>
      </c>
      <c r="G73" s="615">
        <v>7.2</v>
      </c>
      <c r="H73" s="615">
        <v>6</v>
      </c>
      <c r="I73" s="442"/>
      <c r="J73" s="442" t="s">
        <v>264</v>
      </c>
      <c r="K73" s="441" t="s">
        <v>264</v>
      </c>
      <c r="L73" s="441" t="s">
        <v>264</v>
      </c>
      <c r="M73" s="440" t="s">
        <v>264</v>
      </c>
      <c r="N73" s="440" t="s">
        <v>264</v>
      </c>
      <c r="O73" s="440" t="s">
        <v>264</v>
      </c>
      <c r="P73" s="440" t="s">
        <v>264</v>
      </c>
      <c r="Q73" s="440" t="s">
        <v>264</v>
      </c>
      <c r="R73" s="440" t="s">
        <v>264</v>
      </c>
      <c r="S73" s="440" t="s">
        <v>264</v>
      </c>
      <c r="T73" s="440" t="s">
        <v>264</v>
      </c>
      <c r="U73" s="440" t="s">
        <v>264</v>
      </c>
      <c r="V73" s="440" t="s">
        <v>264</v>
      </c>
    </row>
    <row r="74" spans="1:22">
      <c r="A74" s="440" t="s">
        <v>264</v>
      </c>
      <c r="B74" s="450" t="s">
        <v>1086</v>
      </c>
      <c r="C74" s="450"/>
      <c r="D74" s="450"/>
      <c r="E74" s="450"/>
      <c r="F74" s="449">
        <v>1.6</v>
      </c>
      <c r="G74" s="615">
        <v>1.6</v>
      </c>
      <c r="H74" s="615">
        <v>2</v>
      </c>
      <c r="I74" s="442"/>
      <c r="J74" s="442" t="s">
        <v>264</v>
      </c>
      <c r="K74" s="441" t="s">
        <v>264</v>
      </c>
      <c r="L74" s="441" t="s">
        <v>264</v>
      </c>
      <c r="M74" s="440" t="s">
        <v>264</v>
      </c>
      <c r="N74" s="440" t="s">
        <v>264</v>
      </c>
      <c r="O74" s="440" t="s">
        <v>264</v>
      </c>
      <c r="P74" s="440" t="s">
        <v>264</v>
      </c>
      <c r="Q74" s="440" t="s">
        <v>264</v>
      </c>
      <c r="R74" s="440" t="s">
        <v>264</v>
      </c>
      <c r="S74" s="440" t="s">
        <v>264</v>
      </c>
      <c r="T74" s="440" t="s">
        <v>264</v>
      </c>
      <c r="U74" s="440" t="s">
        <v>264</v>
      </c>
      <c r="V74" s="440" t="s">
        <v>264</v>
      </c>
    </row>
    <row r="75" spans="1:22" ht="19.5">
      <c r="A75" s="440" t="s">
        <v>264</v>
      </c>
      <c r="B75" s="450" t="s">
        <v>1087</v>
      </c>
      <c r="C75" s="450"/>
      <c r="D75" s="450"/>
      <c r="E75" s="450"/>
      <c r="F75" s="449" t="s">
        <v>1083</v>
      </c>
      <c r="G75" s="615" t="s">
        <v>800</v>
      </c>
      <c r="H75" s="615" t="s">
        <v>800</v>
      </c>
      <c r="I75" s="442"/>
      <c r="J75" s="442" t="s">
        <v>264</v>
      </c>
      <c r="K75" s="441" t="s">
        <v>264</v>
      </c>
      <c r="L75" s="441" t="s">
        <v>264</v>
      </c>
      <c r="M75" s="440" t="s">
        <v>264</v>
      </c>
      <c r="N75" s="440" t="s">
        <v>264</v>
      </c>
      <c r="O75" s="440" t="s">
        <v>264</v>
      </c>
      <c r="P75" s="440" t="s">
        <v>264</v>
      </c>
      <c r="Q75" s="440" t="s">
        <v>264</v>
      </c>
      <c r="R75" s="440" t="s">
        <v>264</v>
      </c>
      <c r="S75" s="440" t="s">
        <v>264</v>
      </c>
      <c r="T75" s="440" t="s">
        <v>264</v>
      </c>
      <c r="U75" s="440" t="s">
        <v>264</v>
      </c>
      <c r="V75" s="440" t="s">
        <v>264</v>
      </c>
    </row>
    <row r="76" spans="1:22" ht="19.5">
      <c r="A76" s="440" t="s">
        <v>264</v>
      </c>
      <c r="B76" s="450" t="s">
        <v>1088</v>
      </c>
      <c r="C76" s="450"/>
      <c r="D76" s="450"/>
      <c r="E76" s="450"/>
      <c r="F76" s="449" t="s">
        <v>1089</v>
      </c>
      <c r="G76" s="615" t="s">
        <v>800</v>
      </c>
      <c r="H76" s="615" t="s">
        <v>800</v>
      </c>
      <c r="I76" s="442"/>
      <c r="J76" s="442" t="s">
        <v>264</v>
      </c>
      <c r="K76" s="441" t="s">
        <v>264</v>
      </c>
      <c r="L76" s="441" t="s">
        <v>264</v>
      </c>
      <c r="M76" s="440" t="s">
        <v>264</v>
      </c>
      <c r="N76" s="440" t="s">
        <v>264</v>
      </c>
      <c r="O76" s="440" t="s">
        <v>264</v>
      </c>
      <c r="P76" s="440" t="s">
        <v>264</v>
      </c>
      <c r="Q76" s="440" t="s">
        <v>264</v>
      </c>
      <c r="R76" s="440" t="s">
        <v>264</v>
      </c>
      <c r="S76" s="440" t="s">
        <v>264</v>
      </c>
      <c r="T76" s="440" t="s">
        <v>264</v>
      </c>
      <c r="U76" s="440" t="s">
        <v>264</v>
      </c>
      <c r="V76" s="440" t="s">
        <v>264</v>
      </c>
    </row>
    <row r="77" spans="1:22" ht="19.5">
      <c r="A77" s="440" t="s">
        <v>264</v>
      </c>
      <c r="B77" s="450" t="s">
        <v>1090</v>
      </c>
      <c r="C77" s="450"/>
      <c r="D77" s="450"/>
      <c r="E77" s="450"/>
      <c r="F77" s="449" t="s">
        <v>1089</v>
      </c>
      <c r="G77" s="615" t="s">
        <v>800</v>
      </c>
      <c r="H77" s="615" t="s">
        <v>800</v>
      </c>
      <c r="I77" s="442"/>
      <c r="J77" s="442" t="s">
        <v>264</v>
      </c>
      <c r="K77" s="441" t="s">
        <v>264</v>
      </c>
      <c r="L77" s="441" t="s">
        <v>264</v>
      </c>
      <c r="M77" s="440" t="s">
        <v>264</v>
      </c>
      <c r="N77" s="440" t="s">
        <v>264</v>
      </c>
      <c r="O77" s="440" t="s">
        <v>264</v>
      </c>
      <c r="P77" s="440" t="s">
        <v>264</v>
      </c>
      <c r="Q77" s="440" t="s">
        <v>264</v>
      </c>
      <c r="R77" s="440" t="s">
        <v>264</v>
      </c>
      <c r="S77" s="440" t="s">
        <v>264</v>
      </c>
      <c r="T77" s="440" t="s">
        <v>264</v>
      </c>
      <c r="U77" s="440" t="s">
        <v>264</v>
      </c>
      <c r="V77" s="440" t="s">
        <v>264</v>
      </c>
    </row>
    <row r="78" spans="1:22" ht="19.5">
      <c r="A78" s="440" t="s">
        <v>264</v>
      </c>
      <c r="B78" s="450" t="s">
        <v>1091</v>
      </c>
      <c r="C78" s="450"/>
      <c r="D78" s="450"/>
      <c r="E78" s="450"/>
      <c r="F78" s="449" t="s">
        <v>1089</v>
      </c>
      <c r="G78" s="615" t="s">
        <v>800</v>
      </c>
      <c r="H78" s="615" t="s">
        <v>800</v>
      </c>
      <c r="I78" s="442"/>
      <c r="J78" s="442" t="s">
        <v>264</v>
      </c>
      <c r="K78" s="441" t="s">
        <v>264</v>
      </c>
      <c r="L78" s="441" t="s">
        <v>264</v>
      </c>
      <c r="M78" s="440" t="s">
        <v>264</v>
      </c>
      <c r="N78" s="440" t="s">
        <v>264</v>
      </c>
      <c r="O78" s="440" t="s">
        <v>264</v>
      </c>
      <c r="P78" s="440" t="s">
        <v>264</v>
      </c>
      <c r="Q78" s="440" t="s">
        <v>264</v>
      </c>
      <c r="R78" s="440" t="s">
        <v>264</v>
      </c>
      <c r="S78" s="440" t="s">
        <v>264</v>
      </c>
      <c r="T78" s="440" t="s">
        <v>264</v>
      </c>
      <c r="U78" s="440" t="s">
        <v>264</v>
      </c>
      <c r="V78" s="440" t="s">
        <v>264</v>
      </c>
    </row>
    <row r="79" spans="1:22" ht="20.25" thickBot="1">
      <c r="A79" s="440" t="s">
        <v>264</v>
      </c>
      <c r="B79" s="448" t="s">
        <v>1092</v>
      </c>
      <c r="C79" s="448"/>
      <c r="D79" s="448"/>
      <c r="E79" s="448"/>
      <c r="F79" s="447" t="s">
        <v>1093</v>
      </c>
      <c r="G79" s="616" t="s">
        <v>800</v>
      </c>
      <c r="H79" s="616" t="s">
        <v>800</v>
      </c>
      <c r="I79" s="442"/>
      <c r="J79" s="442" t="s">
        <v>264</v>
      </c>
      <c r="K79" s="441" t="s">
        <v>264</v>
      </c>
      <c r="L79" s="441" t="s">
        <v>264</v>
      </c>
      <c r="M79" s="440" t="s">
        <v>264</v>
      </c>
      <c r="N79" s="440" t="s">
        <v>264</v>
      </c>
      <c r="O79" s="440" t="s">
        <v>264</v>
      </c>
      <c r="P79" s="440" t="s">
        <v>264</v>
      </c>
      <c r="Q79" s="440" t="s">
        <v>264</v>
      </c>
      <c r="R79" s="440" t="s">
        <v>264</v>
      </c>
      <c r="S79" s="440" t="s">
        <v>264</v>
      </c>
      <c r="T79" s="440" t="s">
        <v>264</v>
      </c>
      <c r="U79" s="440" t="s">
        <v>264</v>
      </c>
      <c r="V79" s="440" t="s">
        <v>264</v>
      </c>
    </row>
    <row r="80" spans="1:22">
      <c r="A80" s="440" t="s">
        <v>264</v>
      </c>
      <c r="B80" s="446" t="s">
        <v>354</v>
      </c>
      <c r="C80" s="445"/>
      <c r="D80" s="445"/>
      <c r="E80" s="445"/>
      <c r="F80" s="446">
        <v>583.9</v>
      </c>
      <c r="G80" s="446">
        <v>558.29999999999995</v>
      </c>
      <c r="H80" s="446">
        <v>576.20000000000005</v>
      </c>
      <c r="I80" s="442"/>
      <c r="J80" s="442" t="s">
        <v>264</v>
      </c>
      <c r="K80" s="441" t="s">
        <v>264</v>
      </c>
      <c r="L80" s="441" t="s">
        <v>264</v>
      </c>
      <c r="M80" s="440" t="s">
        <v>264</v>
      </c>
      <c r="N80" s="440" t="s">
        <v>264</v>
      </c>
      <c r="O80" s="440" t="s">
        <v>264</v>
      </c>
      <c r="P80" s="440" t="s">
        <v>264</v>
      </c>
      <c r="Q80" s="440" t="s">
        <v>264</v>
      </c>
      <c r="R80" s="440" t="s">
        <v>264</v>
      </c>
      <c r="S80" s="440" t="s">
        <v>264</v>
      </c>
      <c r="T80" s="440" t="s">
        <v>264</v>
      </c>
      <c r="U80" s="440" t="s">
        <v>264</v>
      </c>
      <c r="V80" s="440" t="s">
        <v>264</v>
      </c>
    </row>
    <row r="81" spans="1:22">
      <c r="A81" s="440" t="s">
        <v>264</v>
      </c>
      <c r="B81" s="539" t="s">
        <v>799</v>
      </c>
      <c r="C81" s="445"/>
      <c r="D81" s="445"/>
      <c r="E81" s="445"/>
      <c r="F81" s="445"/>
      <c r="G81" s="445"/>
      <c r="H81" s="442"/>
      <c r="I81" s="442"/>
      <c r="J81" s="442" t="s">
        <v>264</v>
      </c>
      <c r="K81" s="441" t="s">
        <v>264</v>
      </c>
      <c r="L81" s="441" t="s">
        <v>264</v>
      </c>
      <c r="M81" s="440" t="s">
        <v>264</v>
      </c>
      <c r="N81" s="440" t="s">
        <v>264</v>
      </c>
      <c r="O81" s="440" t="s">
        <v>264</v>
      </c>
      <c r="P81" s="440" t="s">
        <v>264</v>
      </c>
      <c r="Q81" s="440" t="s">
        <v>264</v>
      </c>
      <c r="R81" s="440" t="s">
        <v>264</v>
      </c>
      <c r="S81" s="440" t="s">
        <v>264</v>
      </c>
      <c r="T81" s="440" t="s">
        <v>264</v>
      </c>
      <c r="U81" s="440" t="s">
        <v>264</v>
      </c>
      <c r="V81" s="440" t="s">
        <v>264</v>
      </c>
    </row>
    <row r="82" spans="1:22" ht="24.75" customHeight="1">
      <c r="A82" s="440" t="s">
        <v>264</v>
      </c>
      <c r="B82" s="539" t="s">
        <v>1094</v>
      </c>
      <c r="C82" s="541"/>
      <c r="D82" s="541"/>
      <c r="E82" s="541"/>
      <c r="F82" s="541"/>
      <c r="G82" s="541"/>
      <c r="H82" s="541"/>
      <c r="I82" s="541"/>
      <c r="J82" s="541"/>
      <c r="K82" s="441" t="s">
        <v>264</v>
      </c>
      <c r="L82" s="441" t="s">
        <v>264</v>
      </c>
      <c r="M82" s="440" t="s">
        <v>264</v>
      </c>
      <c r="N82" s="440" t="s">
        <v>264</v>
      </c>
      <c r="O82" s="440" t="s">
        <v>264</v>
      </c>
      <c r="P82" s="440" t="s">
        <v>264</v>
      </c>
      <c r="Q82" s="440" t="s">
        <v>264</v>
      </c>
      <c r="R82" s="440" t="s">
        <v>264</v>
      </c>
      <c r="S82" s="440" t="s">
        <v>264</v>
      </c>
      <c r="T82" s="440" t="s">
        <v>264</v>
      </c>
      <c r="U82" s="440" t="s">
        <v>264</v>
      </c>
      <c r="V82" s="440" t="s">
        <v>264</v>
      </c>
    </row>
    <row r="83" spans="1:22" ht="15" customHeight="1">
      <c r="A83" s="440" t="s">
        <v>264</v>
      </c>
      <c r="B83" s="539" t="s">
        <v>1095</v>
      </c>
      <c r="C83" s="542"/>
      <c r="D83" s="542"/>
      <c r="E83" s="542"/>
      <c r="F83" s="542"/>
      <c r="G83" s="542"/>
      <c r="H83" s="442"/>
      <c r="I83" s="442"/>
      <c r="J83" s="442" t="s">
        <v>264</v>
      </c>
      <c r="K83" s="441" t="s">
        <v>264</v>
      </c>
      <c r="L83" s="441" t="s">
        <v>264</v>
      </c>
      <c r="M83" s="440" t="s">
        <v>264</v>
      </c>
      <c r="N83" s="440" t="s">
        <v>264</v>
      </c>
      <c r="O83" s="440" t="s">
        <v>264</v>
      </c>
      <c r="P83" s="440" t="s">
        <v>264</v>
      </c>
      <c r="Q83" s="440" t="s">
        <v>264</v>
      </c>
      <c r="R83" s="440" t="s">
        <v>264</v>
      </c>
      <c r="S83" s="440" t="s">
        <v>264</v>
      </c>
      <c r="T83" s="440" t="s">
        <v>264</v>
      </c>
      <c r="U83" s="440" t="s">
        <v>264</v>
      </c>
      <c r="V83" s="440" t="s">
        <v>264</v>
      </c>
    </row>
    <row r="84" spans="1:22">
      <c r="A84" s="440" t="s">
        <v>264</v>
      </c>
      <c r="B84" s="539" t="s">
        <v>1096</v>
      </c>
      <c r="C84" s="443"/>
      <c r="D84" s="442"/>
      <c r="E84" s="442"/>
      <c r="F84" s="442"/>
      <c r="G84" s="442"/>
      <c r="H84" s="441"/>
      <c r="I84" s="441"/>
      <c r="J84" s="440" t="s">
        <v>264</v>
      </c>
      <c r="K84" s="440" t="s">
        <v>264</v>
      </c>
      <c r="L84" s="440" t="s">
        <v>264</v>
      </c>
      <c r="M84" s="440" t="s">
        <v>264</v>
      </c>
      <c r="N84" s="440" t="s">
        <v>264</v>
      </c>
      <c r="O84" s="440" t="s">
        <v>264</v>
      </c>
      <c r="P84" s="440" t="s">
        <v>264</v>
      </c>
      <c r="Q84" s="440" t="s">
        <v>264</v>
      </c>
      <c r="R84" s="440" t="s">
        <v>264</v>
      </c>
      <c r="S84" s="440" t="s">
        <v>264</v>
      </c>
    </row>
    <row r="85" spans="1:22" ht="15" customHeight="1">
      <c r="A85" s="440" t="s">
        <v>264</v>
      </c>
      <c r="B85" s="539" t="s">
        <v>1097</v>
      </c>
      <c r="C85" s="542"/>
      <c r="D85" s="542"/>
      <c r="E85" s="542"/>
      <c r="F85" s="542"/>
      <c r="G85" s="542"/>
      <c r="H85" s="442"/>
      <c r="I85" s="442"/>
      <c r="J85" s="442" t="s">
        <v>264</v>
      </c>
      <c r="K85" s="441" t="s">
        <v>264</v>
      </c>
      <c r="L85" s="441" t="s">
        <v>264</v>
      </c>
      <c r="M85" s="440" t="s">
        <v>264</v>
      </c>
      <c r="N85" s="440" t="s">
        <v>264</v>
      </c>
      <c r="O85" s="440" t="s">
        <v>264</v>
      </c>
      <c r="P85" s="440" t="s">
        <v>264</v>
      </c>
      <c r="Q85" s="440" t="s">
        <v>264</v>
      </c>
      <c r="R85" s="440" t="s">
        <v>264</v>
      </c>
      <c r="S85" s="440" t="s">
        <v>264</v>
      </c>
      <c r="T85" s="440" t="s">
        <v>264</v>
      </c>
      <c r="U85" s="440" t="s">
        <v>264</v>
      </c>
      <c r="V85" s="440" t="s">
        <v>264</v>
      </c>
    </row>
    <row r="86" spans="1:22" ht="24" customHeight="1">
      <c r="A86" s="440" t="s">
        <v>264</v>
      </c>
      <c r="B86" s="539" t="s">
        <v>1098</v>
      </c>
      <c r="C86" s="443"/>
      <c r="D86" s="442"/>
      <c r="E86" s="442"/>
      <c r="F86" s="442"/>
      <c r="G86" s="442"/>
      <c r="H86" s="441"/>
      <c r="I86" s="441"/>
      <c r="J86" s="440" t="s">
        <v>264</v>
      </c>
      <c r="K86" s="440" t="s">
        <v>264</v>
      </c>
      <c r="L86" s="440" t="s">
        <v>264</v>
      </c>
      <c r="M86" s="440" t="s">
        <v>264</v>
      </c>
      <c r="N86" s="440" t="s">
        <v>264</v>
      </c>
      <c r="O86" s="440" t="s">
        <v>264</v>
      </c>
      <c r="P86" s="440" t="s">
        <v>264</v>
      </c>
      <c r="Q86" s="440" t="s">
        <v>264</v>
      </c>
      <c r="R86" s="440" t="s">
        <v>264</v>
      </c>
      <c r="S86" s="440" t="s">
        <v>264</v>
      </c>
    </row>
    <row r="87" spans="1:22">
      <c r="A87" s="440" t="s">
        <v>264</v>
      </c>
      <c r="B87" s="445" t="s">
        <v>264</v>
      </c>
      <c r="C87" s="445" t="s">
        <v>264</v>
      </c>
      <c r="D87" s="445" t="s">
        <v>264</v>
      </c>
      <c r="E87" s="445" t="s">
        <v>264</v>
      </c>
      <c r="F87" s="442" t="s">
        <v>264</v>
      </c>
      <c r="G87" s="442" t="s">
        <v>264</v>
      </c>
      <c r="H87" s="442" t="s">
        <v>264</v>
      </c>
      <c r="I87" s="442" t="s">
        <v>264</v>
      </c>
      <c r="J87" s="442" t="s">
        <v>264</v>
      </c>
      <c r="K87" s="441" t="s">
        <v>264</v>
      </c>
      <c r="L87" s="441" t="s">
        <v>264</v>
      </c>
      <c r="M87" s="440" t="s">
        <v>264</v>
      </c>
      <c r="N87" s="440" t="s">
        <v>264</v>
      </c>
      <c r="O87" s="440" t="s">
        <v>264</v>
      </c>
      <c r="P87" s="440" t="s">
        <v>264</v>
      </c>
      <c r="Q87" s="440" t="s">
        <v>264</v>
      </c>
      <c r="R87" s="440" t="s">
        <v>264</v>
      </c>
      <c r="S87" s="440" t="s">
        <v>264</v>
      </c>
      <c r="T87" s="440" t="s">
        <v>264</v>
      </c>
      <c r="U87" s="440" t="s">
        <v>264</v>
      </c>
      <c r="V87" s="440" t="s">
        <v>264</v>
      </c>
    </row>
    <row r="88" spans="1:22">
      <c r="A88" s="440" t="s">
        <v>264</v>
      </c>
      <c r="B88" s="444" t="s">
        <v>264</v>
      </c>
      <c r="C88" s="443" t="s">
        <v>264</v>
      </c>
      <c r="D88" s="443" t="s">
        <v>264</v>
      </c>
      <c r="E88" s="443" t="s">
        <v>264</v>
      </c>
      <c r="F88" s="443" t="s">
        <v>264</v>
      </c>
      <c r="G88" s="442" t="s">
        <v>264</v>
      </c>
      <c r="H88" s="442" t="s">
        <v>264</v>
      </c>
      <c r="I88" s="442" t="s">
        <v>264</v>
      </c>
      <c r="J88" s="442" t="s">
        <v>264</v>
      </c>
      <c r="K88" s="441" t="s">
        <v>264</v>
      </c>
      <c r="L88" s="441" t="s">
        <v>264</v>
      </c>
      <c r="M88" s="440" t="s">
        <v>264</v>
      </c>
      <c r="N88" s="440" t="s">
        <v>264</v>
      </c>
      <c r="O88" s="440" t="s">
        <v>264</v>
      </c>
      <c r="P88" s="440" t="s">
        <v>264</v>
      </c>
      <c r="Q88" s="440" t="s">
        <v>264</v>
      </c>
      <c r="R88" s="440" t="s">
        <v>264</v>
      </c>
      <c r="S88" s="440" t="s">
        <v>264</v>
      </c>
      <c r="T88" s="440" t="s">
        <v>264</v>
      </c>
      <c r="U88" s="440" t="s">
        <v>264</v>
      </c>
      <c r="V88" s="440" t="s">
        <v>264</v>
      </c>
    </row>
  </sheetData>
  <mergeCells count="1">
    <mergeCell ref="B13:I13"/>
  </mergeCells>
  <pageMargins left="0.7" right="0.7" top="0.75" bottom="0.75" header="0.3" footer="0.3"/>
  <pageSetup paperSize="9" orientation="portrait" horizontalDpi="1200" verticalDpi="1200" r:id="rId1"/>
  <headerFooter>
    <oddFooter>&amp;C&amp;1#&amp;"Calibri"&amp;10&amp;KFFFFFFRioTintoNonBusiness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B3D93-4078-49B0-974E-B7C65483C059}">
  <sheetPr>
    <tabColor rgb="FF002060"/>
  </sheetPr>
  <dimension ref="B1:G48"/>
  <sheetViews>
    <sheetView showGridLines="0" zoomScale="110" zoomScaleNormal="110" workbookViewId="0">
      <pane ySplit="1" topLeftCell="A2" activePane="bottomLeft" state="frozen"/>
      <selection pane="bottomLeft" activeCell="B1" sqref="B1:C1"/>
    </sheetView>
  </sheetViews>
  <sheetFormatPr defaultColWidth="12" defaultRowHeight="12.75"/>
  <cols>
    <col min="1" max="1" width="4.5703125" style="527" customWidth="1"/>
    <col min="2" max="2" width="47.28515625" style="527" customWidth="1"/>
    <col min="3" max="3" width="29.85546875" style="527" customWidth="1"/>
    <col min="4" max="4" width="49" style="527" customWidth="1"/>
    <col min="5" max="5" width="48.7109375" style="527" customWidth="1"/>
    <col min="6" max="6" width="18.5703125" style="527" customWidth="1"/>
    <col min="7" max="7" width="37.7109375" style="527" bestFit="1" customWidth="1"/>
    <col min="8" max="8" width="23" style="527" customWidth="1"/>
    <col min="9" max="16384" width="12" style="527"/>
  </cols>
  <sheetData>
    <row r="1" spans="2:6">
      <c r="B1" s="712" t="s">
        <v>1100</v>
      </c>
      <c r="C1" s="712"/>
      <c r="D1" s="712"/>
      <c r="E1" s="712"/>
      <c r="F1" s="531"/>
    </row>
    <row r="2" spans="2:6">
      <c r="B2" s="713" t="s">
        <v>1101</v>
      </c>
      <c r="C2" s="714"/>
      <c r="D2" s="714"/>
      <c r="E2" s="714"/>
      <c r="F2" s="714"/>
    </row>
    <row r="3" spans="2:6">
      <c r="B3" s="617" t="s">
        <v>1102</v>
      </c>
      <c r="C3" s="531" t="s">
        <v>1103</v>
      </c>
      <c r="D3" s="531" t="s">
        <v>1104</v>
      </c>
      <c r="E3" s="531" t="s">
        <v>1105</v>
      </c>
    </row>
    <row r="4" spans="2:6" ht="153">
      <c r="B4" s="548" t="s">
        <v>1106</v>
      </c>
      <c r="C4" s="547" t="s">
        <v>1109</v>
      </c>
      <c r="D4" s="547" t="s">
        <v>1110</v>
      </c>
      <c r="E4" s="547" t="s">
        <v>1131</v>
      </c>
    </row>
    <row r="5" spans="2:6" ht="76.5">
      <c r="B5" s="619" t="s">
        <v>1107</v>
      </c>
      <c r="C5" s="618" t="s">
        <v>1111</v>
      </c>
      <c r="D5" s="618" t="s">
        <v>1112</v>
      </c>
      <c r="E5" s="618" t="s">
        <v>1132</v>
      </c>
    </row>
    <row r="6" spans="2:6" ht="114.75">
      <c r="B6" s="619" t="s">
        <v>1108</v>
      </c>
      <c r="C6" s="618" t="s">
        <v>1113</v>
      </c>
      <c r="D6" s="618" t="s">
        <v>1114</v>
      </c>
      <c r="E6" s="618" t="s">
        <v>1133</v>
      </c>
    </row>
    <row r="7" spans="2:6">
      <c r="B7" s="546"/>
    </row>
    <row r="8" spans="2:6">
      <c r="B8" s="546"/>
    </row>
    <row r="9" spans="2:6">
      <c r="B9" s="712" t="s">
        <v>1115</v>
      </c>
      <c r="C9" s="712"/>
      <c r="D9" s="712"/>
      <c r="E9" s="712"/>
      <c r="F9" s="531"/>
    </row>
    <row r="10" spans="2:6">
      <c r="B10" s="620" t="s">
        <v>1116</v>
      </c>
      <c r="C10" s="620" t="s">
        <v>1117</v>
      </c>
      <c r="D10" s="620" t="s">
        <v>1118</v>
      </c>
      <c r="E10" s="620" t="s">
        <v>1119</v>
      </c>
      <c r="F10" s="530"/>
    </row>
    <row r="11" spans="2:6" ht="51">
      <c r="B11" s="621" t="s">
        <v>1120</v>
      </c>
      <c r="C11" s="623">
        <v>0.125</v>
      </c>
      <c r="D11" s="621" t="s">
        <v>1134</v>
      </c>
      <c r="E11" s="621" t="s">
        <v>1127</v>
      </c>
      <c r="F11" s="622"/>
    </row>
    <row r="12" spans="2:6" ht="63.75">
      <c r="B12" s="621" t="s">
        <v>1121</v>
      </c>
      <c r="C12" s="623">
        <v>0.125</v>
      </c>
      <c r="D12" s="621" t="s">
        <v>1124</v>
      </c>
      <c r="E12" s="621" t="s">
        <v>1128</v>
      </c>
      <c r="F12" s="622"/>
    </row>
    <row r="13" spans="2:6" ht="51">
      <c r="B13" s="621" t="s">
        <v>1122</v>
      </c>
      <c r="C13" s="623">
        <v>0.125</v>
      </c>
      <c r="D13" s="621" t="s">
        <v>1126</v>
      </c>
      <c r="E13" s="621" t="s">
        <v>1129</v>
      </c>
      <c r="F13" s="622"/>
    </row>
    <row r="14" spans="2:6" ht="51">
      <c r="B14" s="621" t="s">
        <v>1123</v>
      </c>
      <c r="C14" s="623">
        <v>0.125</v>
      </c>
      <c r="D14" s="621" t="s">
        <v>1125</v>
      </c>
      <c r="E14" s="621" t="s">
        <v>1130</v>
      </c>
      <c r="F14" s="622"/>
    </row>
    <row r="15" spans="2:6">
      <c r="B15" s="626" t="s">
        <v>1156</v>
      </c>
      <c r="C15" s="627">
        <v>0.5</v>
      </c>
      <c r="D15" s="626"/>
      <c r="E15" s="626"/>
      <c r="F15" s="625"/>
    </row>
    <row r="16" spans="2:6">
      <c r="B16" s="711"/>
      <c r="C16" s="711"/>
      <c r="D16" s="711"/>
      <c r="E16" s="711"/>
      <c r="F16" s="711"/>
    </row>
    <row r="17" spans="2:7">
      <c r="B17" s="620" t="s">
        <v>1135</v>
      </c>
      <c r="C17" s="620" t="s">
        <v>1117</v>
      </c>
      <c r="D17" s="620" t="s">
        <v>1118</v>
      </c>
      <c r="E17" s="620" t="s">
        <v>1119</v>
      </c>
      <c r="F17" s="530"/>
    </row>
    <row r="18" spans="2:7">
      <c r="B18" s="710" t="s">
        <v>1136</v>
      </c>
      <c r="C18" s="710"/>
      <c r="D18" s="710"/>
      <c r="E18" s="710"/>
      <c r="F18" s="710"/>
    </row>
    <row r="19" spans="2:7" ht="38.25">
      <c r="B19" s="618" t="s">
        <v>1138</v>
      </c>
      <c r="C19" s="624">
        <v>0.1</v>
      </c>
      <c r="D19" s="618" t="s">
        <v>1139</v>
      </c>
      <c r="E19" s="618" t="s">
        <v>1141</v>
      </c>
      <c r="F19" s="618"/>
    </row>
    <row r="20" spans="2:7" ht="63.75">
      <c r="B20" s="618" t="s">
        <v>1137</v>
      </c>
      <c r="C20" s="624">
        <v>0.1</v>
      </c>
      <c r="D20" s="618" t="s">
        <v>1140</v>
      </c>
      <c r="E20" s="618" t="s">
        <v>1142</v>
      </c>
      <c r="F20" s="618"/>
    </row>
    <row r="21" spans="2:7">
      <c r="B21" s="710" t="s">
        <v>1143</v>
      </c>
      <c r="C21" s="710"/>
      <c r="D21" s="710"/>
      <c r="E21" s="710"/>
      <c r="F21" s="710"/>
    </row>
    <row r="22" spans="2:7" ht="38.25">
      <c r="B22" s="618" t="s">
        <v>1144</v>
      </c>
      <c r="C22" s="624">
        <v>0.05</v>
      </c>
      <c r="D22" s="618" t="s">
        <v>1146</v>
      </c>
      <c r="E22" s="618" t="s">
        <v>1148</v>
      </c>
      <c r="F22" s="618"/>
    </row>
    <row r="23" spans="2:7" ht="38.25">
      <c r="B23" s="618" t="s">
        <v>1145</v>
      </c>
      <c r="C23" s="624">
        <v>0.05</v>
      </c>
      <c r="D23" s="618" t="s">
        <v>1149</v>
      </c>
      <c r="E23" s="618" t="s">
        <v>1147</v>
      </c>
      <c r="F23" s="618"/>
    </row>
    <row r="24" spans="2:7">
      <c r="B24" s="710" t="s">
        <v>1150</v>
      </c>
      <c r="C24" s="710"/>
      <c r="D24" s="710"/>
      <c r="E24" s="710"/>
      <c r="F24" s="710"/>
    </row>
    <row r="25" spans="2:7" ht="38.25">
      <c r="B25" s="618" t="s">
        <v>1151</v>
      </c>
      <c r="C25" s="624">
        <v>0.1</v>
      </c>
      <c r="D25" s="618" t="s">
        <v>1152</v>
      </c>
      <c r="E25" s="618" t="s">
        <v>1153</v>
      </c>
      <c r="F25" s="618"/>
    </row>
    <row r="26" spans="2:7">
      <c r="B26" s="710" t="s">
        <v>1154</v>
      </c>
      <c r="C26" s="710"/>
      <c r="D26" s="710"/>
      <c r="E26" s="710"/>
      <c r="F26" s="710"/>
    </row>
    <row r="27" spans="2:7" ht="25.5">
      <c r="B27" s="618" t="s">
        <v>1155</v>
      </c>
      <c r="C27" s="624">
        <v>0.1</v>
      </c>
      <c r="D27" s="618" t="s">
        <v>1158</v>
      </c>
      <c r="E27" s="618" t="s">
        <v>1157</v>
      </c>
      <c r="F27" s="618"/>
    </row>
    <row r="28" spans="2:7">
      <c r="B28" s="619" t="s">
        <v>1156</v>
      </c>
      <c r="C28" s="628">
        <v>0.5</v>
      </c>
      <c r="D28" s="619"/>
      <c r="E28" s="619"/>
      <c r="F28" s="618"/>
    </row>
    <row r="29" spans="2:7">
      <c r="B29" s="629"/>
      <c r="C29" s="627"/>
      <c r="D29" s="629"/>
      <c r="E29" s="629"/>
      <c r="F29" s="545"/>
    </row>
    <row r="30" spans="2:7">
      <c r="B30" s="711" t="s">
        <v>1159</v>
      </c>
      <c r="C30" s="711"/>
      <c r="D30" s="711"/>
      <c r="E30" s="711"/>
      <c r="F30" s="711"/>
    </row>
    <row r="31" spans="2:7" ht="30.6" customHeight="1">
      <c r="B31" s="546"/>
      <c r="C31" s="546"/>
      <c r="D31" s="546"/>
      <c r="E31" s="546"/>
      <c r="F31" s="546"/>
    </row>
    <row r="32" spans="2:7">
      <c r="B32" s="529"/>
      <c r="C32" s="528"/>
      <c r="D32" s="528"/>
      <c r="E32" s="528"/>
      <c r="F32" s="528"/>
      <c r="G32" s="528"/>
    </row>
    <row r="33" spans="2:7">
      <c r="B33" s="529"/>
      <c r="C33" s="528"/>
      <c r="D33" s="528"/>
      <c r="E33" s="528"/>
      <c r="F33" s="528"/>
      <c r="G33" s="528"/>
    </row>
    <row r="34" spans="2:7">
      <c r="B34" s="529"/>
      <c r="C34" s="528"/>
      <c r="D34" s="528"/>
      <c r="E34" s="528"/>
      <c r="F34" s="528"/>
      <c r="G34" s="528"/>
    </row>
    <row r="35" spans="2:7">
      <c r="B35" s="529"/>
      <c r="C35" s="528"/>
      <c r="D35" s="528"/>
      <c r="E35" s="528"/>
      <c r="F35" s="528"/>
      <c r="G35" s="528"/>
    </row>
    <row r="36" spans="2:7">
      <c r="B36" s="529"/>
      <c r="C36" s="528"/>
      <c r="D36" s="528"/>
      <c r="E36" s="528"/>
      <c r="F36" s="528"/>
      <c r="G36" s="528"/>
    </row>
    <row r="37" spans="2:7">
      <c r="B37" s="529"/>
      <c r="C37" s="528"/>
      <c r="D37" s="528"/>
      <c r="E37" s="528"/>
      <c r="F37" s="528"/>
      <c r="G37" s="528"/>
    </row>
    <row r="38" spans="2:7">
      <c r="B38" s="529"/>
      <c r="C38" s="528"/>
      <c r="D38" s="528"/>
      <c r="E38" s="528"/>
      <c r="F38" s="528"/>
      <c r="G38" s="528"/>
    </row>
    <row r="39" spans="2:7">
      <c r="B39" s="529"/>
      <c r="C39" s="528"/>
      <c r="D39" s="528"/>
      <c r="E39" s="528"/>
      <c r="F39" s="528"/>
      <c r="G39" s="528"/>
    </row>
    <row r="40" spans="2:7">
      <c r="B40" s="529"/>
      <c r="C40" s="528"/>
      <c r="D40" s="528"/>
      <c r="E40" s="528"/>
      <c r="F40" s="528"/>
      <c r="G40" s="528"/>
    </row>
    <row r="41" spans="2:7">
      <c r="B41" s="529"/>
      <c r="C41" s="528"/>
      <c r="D41" s="528"/>
      <c r="E41" s="528"/>
      <c r="F41" s="528"/>
      <c r="G41" s="528"/>
    </row>
    <row r="42" spans="2:7">
      <c r="B42" s="528"/>
      <c r="C42" s="528"/>
      <c r="D42" s="528"/>
      <c r="E42" s="528"/>
      <c r="F42" s="528"/>
      <c r="G42" s="528"/>
    </row>
    <row r="43" spans="2:7">
      <c r="B43" s="528"/>
      <c r="C43" s="528"/>
      <c r="D43" s="528"/>
      <c r="E43" s="528"/>
      <c r="F43" s="528"/>
      <c r="G43" s="528"/>
    </row>
    <row r="44" spans="2:7">
      <c r="B44" s="528"/>
      <c r="C44" s="528"/>
      <c r="D44" s="528"/>
      <c r="E44" s="528"/>
      <c r="F44" s="528"/>
      <c r="G44" s="528"/>
    </row>
    <row r="45" spans="2:7">
      <c r="B45" s="528"/>
      <c r="C45" s="528"/>
      <c r="D45" s="528"/>
      <c r="E45" s="528"/>
      <c r="F45" s="528"/>
      <c r="G45" s="528"/>
    </row>
    <row r="46" spans="2:7">
      <c r="B46" s="528"/>
      <c r="C46" s="528"/>
      <c r="D46" s="528"/>
      <c r="E46" s="528"/>
      <c r="F46" s="528"/>
      <c r="G46" s="528"/>
    </row>
    <row r="47" spans="2:7">
      <c r="B47" s="528"/>
      <c r="C47" s="528"/>
      <c r="D47" s="528"/>
      <c r="E47" s="528"/>
      <c r="F47" s="528"/>
      <c r="G47" s="528"/>
    </row>
    <row r="48" spans="2:7">
      <c r="B48" s="528"/>
      <c r="C48" s="528"/>
      <c r="D48" s="528"/>
      <c r="E48" s="528"/>
      <c r="F48" s="528"/>
      <c r="G48" s="528"/>
    </row>
  </sheetData>
  <mergeCells count="11">
    <mergeCell ref="B1:C1"/>
    <mergeCell ref="D1:E1"/>
    <mergeCell ref="B16:F16"/>
    <mergeCell ref="B2:F2"/>
    <mergeCell ref="D9:E9"/>
    <mergeCell ref="B9:C9"/>
    <mergeCell ref="B18:F18"/>
    <mergeCell ref="B21:F21"/>
    <mergeCell ref="B24:F24"/>
    <mergeCell ref="B26:F26"/>
    <mergeCell ref="B30:F30"/>
  </mergeCells>
  <pageMargins left="0.7" right="0.7" top="0.75" bottom="0.75" header="0.3" footer="0.3"/>
  <pageSetup paperSize="9" orientation="portrait" r:id="rId1"/>
  <headerFooter>
    <oddFooter>&amp;C&amp;1#&amp;"Calibri"&amp;10&amp;KFFFFFFRioTintoNonBusiness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E1C53-5342-42AE-84F0-09B3636D8433}">
  <sheetPr>
    <tabColor rgb="FF002060"/>
  </sheetPr>
  <dimension ref="A1:F61"/>
  <sheetViews>
    <sheetView showGridLines="0" workbookViewId="0">
      <selection activeCell="B1" sqref="B1"/>
    </sheetView>
  </sheetViews>
  <sheetFormatPr defaultColWidth="9.140625" defaultRowHeight="12.75"/>
  <cols>
    <col min="1" max="1" width="4.7109375" style="2" customWidth="1"/>
    <col min="2" max="3" width="24.140625" style="4" customWidth="1"/>
    <col min="4" max="4" width="27.5703125" style="4" customWidth="1"/>
    <col min="5" max="5" width="32.7109375" style="4" customWidth="1"/>
    <col min="6" max="6" width="38.85546875" style="4" customWidth="1"/>
    <col min="7" max="16384" width="9.140625" style="2"/>
  </cols>
  <sheetData>
    <row r="1" spans="2:6" ht="13.5" thickBot="1">
      <c r="B1" s="282" t="s">
        <v>643</v>
      </c>
      <c r="C1" s="281"/>
      <c r="D1" s="281"/>
      <c r="E1" s="281"/>
      <c r="F1" s="281"/>
    </row>
    <row r="2" spans="2:6">
      <c r="B2" s="280" t="s">
        <v>76</v>
      </c>
      <c r="C2" s="280" t="s">
        <v>5</v>
      </c>
      <c r="D2" s="280" t="s">
        <v>77</v>
      </c>
      <c r="E2" s="280" t="s">
        <v>78</v>
      </c>
      <c r="F2" s="280" t="s">
        <v>79</v>
      </c>
    </row>
    <row r="3" spans="2:6">
      <c r="B3" s="277" t="s">
        <v>61</v>
      </c>
      <c r="C3" s="279"/>
      <c r="D3" s="279"/>
      <c r="E3" s="279"/>
      <c r="F3" s="279"/>
    </row>
    <row r="4" spans="2:6" ht="38.25">
      <c r="B4" s="264" t="s">
        <v>642</v>
      </c>
      <c r="C4" s="264" t="s">
        <v>641</v>
      </c>
      <c r="D4" s="264" t="s">
        <v>117</v>
      </c>
      <c r="E4" s="264" t="s">
        <v>80</v>
      </c>
      <c r="F4" s="264" t="s">
        <v>81</v>
      </c>
    </row>
    <row r="5" spans="2:6" ht="25.5">
      <c r="B5" s="264" t="s">
        <v>640</v>
      </c>
      <c r="C5" s="264" t="s">
        <v>82</v>
      </c>
      <c r="D5" s="264" t="s">
        <v>117</v>
      </c>
      <c r="E5" s="264" t="s">
        <v>83</v>
      </c>
      <c r="F5" s="264" t="s">
        <v>882</v>
      </c>
    </row>
    <row r="6" spans="2:6" ht="25.5">
      <c r="B6" s="264" t="s">
        <v>639</v>
      </c>
      <c r="C6" s="264" t="s">
        <v>84</v>
      </c>
      <c r="D6" s="264" t="s">
        <v>117</v>
      </c>
      <c r="E6" s="264" t="s">
        <v>85</v>
      </c>
      <c r="F6" s="264" t="s">
        <v>86</v>
      </c>
    </row>
    <row r="7" spans="2:6" ht="25.5">
      <c r="B7" s="264" t="s">
        <v>638</v>
      </c>
      <c r="C7" s="264" t="s">
        <v>84</v>
      </c>
      <c r="D7" s="264" t="s">
        <v>117</v>
      </c>
      <c r="E7" s="264" t="s">
        <v>83</v>
      </c>
      <c r="F7" s="264" t="s">
        <v>87</v>
      </c>
    </row>
    <row r="8" spans="2:6" ht="38.25">
      <c r="B8" s="264" t="s">
        <v>637</v>
      </c>
      <c r="C8" s="264" t="s">
        <v>88</v>
      </c>
      <c r="D8" s="264" t="s">
        <v>117</v>
      </c>
      <c r="E8" s="264" t="s">
        <v>89</v>
      </c>
      <c r="F8" s="264" t="s">
        <v>883</v>
      </c>
    </row>
    <row r="9" spans="2:6" ht="38.25">
      <c r="B9" s="264" t="s">
        <v>636</v>
      </c>
      <c r="C9" s="264" t="s">
        <v>90</v>
      </c>
      <c r="D9" s="264" t="s">
        <v>117</v>
      </c>
      <c r="E9" s="264" t="s">
        <v>91</v>
      </c>
      <c r="F9" s="264" t="s">
        <v>635</v>
      </c>
    </row>
    <row r="10" spans="2:6" ht="38.25">
      <c r="B10" s="264" t="s">
        <v>634</v>
      </c>
      <c r="C10" s="264" t="s">
        <v>92</v>
      </c>
      <c r="D10" s="264" t="s">
        <v>117</v>
      </c>
      <c r="E10" s="264" t="s">
        <v>93</v>
      </c>
      <c r="F10" s="264" t="s">
        <v>633</v>
      </c>
    </row>
    <row r="11" spans="2:6" ht="25.5">
      <c r="B11" s="264" t="s">
        <v>94</v>
      </c>
      <c r="C11" s="264" t="s">
        <v>84</v>
      </c>
      <c r="D11" s="264" t="s">
        <v>117</v>
      </c>
      <c r="E11" s="264" t="s">
        <v>95</v>
      </c>
      <c r="F11" s="264" t="s">
        <v>96</v>
      </c>
    </row>
    <row r="12" spans="2:6" ht="38.25">
      <c r="B12" s="264" t="s">
        <v>632</v>
      </c>
      <c r="C12" s="264" t="s">
        <v>84</v>
      </c>
      <c r="D12" s="264" t="s">
        <v>117</v>
      </c>
      <c r="E12" s="264" t="s">
        <v>97</v>
      </c>
      <c r="F12" s="264" t="s">
        <v>884</v>
      </c>
    </row>
    <row r="13" spans="2:6" ht="25.5">
      <c r="B13" s="264" t="s">
        <v>631</v>
      </c>
      <c r="C13" s="264" t="s">
        <v>630</v>
      </c>
      <c r="D13" s="264" t="s">
        <v>117</v>
      </c>
      <c r="E13" s="264" t="s">
        <v>629</v>
      </c>
      <c r="F13" s="264" t="s">
        <v>98</v>
      </c>
    </row>
    <row r="14" spans="2:6">
      <c r="B14" s="264" t="s">
        <v>628</v>
      </c>
      <c r="C14" s="264" t="s">
        <v>99</v>
      </c>
      <c r="D14" s="264" t="s">
        <v>117</v>
      </c>
      <c r="E14" s="264" t="s">
        <v>627</v>
      </c>
      <c r="F14" s="264" t="s">
        <v>100</v>
      </c>
    </row>
    <row r="15" spans="2:6" ht="25.5">
      <c r="B15" s="264" t="s">
        <v>626</v>
      </c>
      <c r="C15" s="264" t="s">
        <v>101</v>
      </c>
      <c r="D15" s="264" t="s">
        <v>117</v>
      </c>
      <c r="E15" s="264" t="s">
        <v>102</v>
      </c>
      <c r="F15" s="264" t="s">
        <v>103</v>
      </c>
    </row>
    <row r="16" spans="2:6" ht="25.5">
      <c r="B16" s="264" t="s">
        <v>625</v>
      </c>
      <c r="C16" s="264" t="s">
        <v>84</v>
      </c>
      <c r="D16" s="264" t="s">
        <v>117</v>
      </c>
      <c r="E16" s="264" t="s">
        <v>104</v>
      </c>
      <c r="F16" s="264" t="s">
        <v>885</v>
      </c>
    </row>
    <row r="17" spans="2:6" ht="38.25">
      <c r="B17" s="264" t="s">
        <v>624</v>
      </c>
      <c r="C17" s="264" t="s">
        <v>149</v>
      </c>
      <c r="D17" s="264" t="s">
        <v>105</v>
      </c>
      <c r="E17" s="264" t="s">
        <v>612</v>
      </c>
      <c r="F17" s="264" t="s">
        <v>623</v>
      </c>
    </row>
    <row r="18" spans="2:6">
      <c r="B18" s="264" t="s">
        <v>622</v>
      </c>
      <c r="C18" s="264" t="s">
        <v>106</v>
      </c>
      <c r="D18" s="264" t="s">
        <v>117</v>
      </c>
      <c r="E18" s="264" t="s">
        <v>612</v>
      </c>
      <c r="F18" s="264" t="s">
        <v>107</v>
      </c>
    </row>
    <row r="19" spans="2:6" ht="25.5">
      <c r="B19" s="264" t="s">
        <v>621</v>
      </c>
      <c r="C19" s="264" t="s">
        <v>620</v>
      </c>
      <c r="D19" s="264" t="s">
        <v>108</v>
      </c>
      <c r="E19" s="264" t="s">
        <v>109</v>
      </c>
      <c r="F19" s="264" t="s">
        <v>110</v>
      </c>
    </row>
    <row r="20" spans="2:6" ht="38.25">
      <c r="B20" s="264" t="s">
        <v>619</v>
      </c>
      <c r="C20" s="264" t="s">
        <v>618</v>
      </c>
      <c r="D20" s="264" t="s">
        <v>111</v>
      </c>
      <c r="E20" s="264" t="s">
        <v>617</v>
      </c>
      <c r="F20" s="264" t="s">
        <v>616</v>
      </c>
    </row>
    <row r="21" spans="2:6" ht="25.5">
      <c r="B21" s="264" t="s">
        <v>615</v>
      </c>
      <c r="C21" s="264" t="s">
        <v>112</v>
      </c>
      <c r="D21" s="264" t="s">
        <v>117</v>
      </c>
      <c r="E21" s="264" t="s">
        <v>113</v>
      </c>
      <c r="F21" s="264" t="s">
        <v>114</v>
      </c>
    </row>
    <row r="22" spans="2:6" ht="25.5">
      <c r="B22" s="269" t="s">
        <v>614</v>
      </c>
      <c r="C22" s="269" t="s">
        <v>149</v>
      </c>
      <c r="D22" s="269" t="s">
        <v>613</v>
      </c>
      <c r="E22" s="269" t="s">
        <v>612</v>
      </c>
      <c r="F22" s="269" t="s">
        <v>611</v>
      </c>
    </row>
    <row r="23" spans="2:6">
      <c r="B23" s="278"/>
    </row>
    <row r="24" spans="2:6" ht="15.4" customHeight="1">
      <c r="B24" s="639" t="s">
        <v>259</v>
      </c>
      <c r="C24" s="639"/>
      <c r="D24" s="639"/>
      <c r="E24" s="639"/>
      <c r="F24" s="639"/>
    </row>
    <row r="25" spans="2:6" ht="38.25">
      <c r="B25" s="269" t="s">
        <v>610</v>
      </c>
      <c r="C25" s="269" t="s">
        <v>116</v>
      </c>
      <c r="D25" s="269" t="s">
        <v>117</v>
      </c>
      <c r="E25" s="269" t="s">
        <v>609</v>
      </c>
      <c r="F25" s="269" t="s">
        <v>118</v>
      </c>
    </row>
    <row r="27" spans="2:6" ht="15.4" customHeight="1">
      <c r="B27" s="639" t="s">
        <v>260</v>
      </c>
      <c r="C27" s="639"/>
      <c r="D27" s="639"/>
      <c r="E27" s="639"/>
      <c r="F27" s="639"/>
    </row>
    <row r="28" spans="2:6">
      <c r="B28" s="264" t="s">
        <v>119</v>
      </c>
      <c r="C28" s="264" t="s">
        <v>41</v>
      </c>
      <c r="D28" s="264" t="s">
        <v>117</v>
      </c>
      <c r="E28" s="264" t="s">
        <v>120</v>
      </c>
      <c r="F28" s="264" t="s">
        <v>121</v>
      </c>
    </row>
    <row r="29" spans="2:6" ht="51">
      <c r="B29" s="264" t="s">
        <v>122</v>
      </c>
      <c r="C29" s="264" t="s">
        <v>60</v>
      </c>
      <c r="D29" s="264" t="s">
        <v>608</v>
      </c>
      <c r="E29" s="264" t="s">
        <v>123</v>
      </c>
      <c r="F29" s="264" t="s">
        <v>607</v>
      </c>
    </row>
    <row r="30" spans="2:6" ht="25.5">
      <c r="B30" s="264" t="s">
        <v>124</v>
      </c>
      <c r="C30" s="264" t="s">
        <v>125</v>
      </c>
      <c r="D30" s="264" t="s">
        <v>117</v>
      </c>
      <c r="E30" s="264" t="s">
        <v>126</v>
      </c>
      <c r="F30" s="264" t="s">
        <v>127</v>
      </c>
    </row>
    <row r="31" spans="2:6" ht="25.5">
      <c r="B31" s="269" t="s">
        <v>606</v>
      </c>
      <c r="C31" s="269" t="s">
        <v>128</v>
      </c>
      <c r="D31" s="269" t="s">
        <v>117</v>
      </c>
      <c r="E31" s="269" t="s">
        <v>126</v>
      </c>
      <c r="F31" s="269" t="s">
        <v>129</v>
      </c>
    </row>
    <row r="32" spans="2:6">
      <c r="B32" s="264"/>
      <c r="C32" s="264"/>
      <c r="D32" s="264"/>
      <c r="E32" s="264"/>
      <c r="F32" s="264"/>
    </row>
    <row r="33" spans="2:6" ht="15" customHeight="1" thickBot="1">
      <c r="B33" s="640" t="s">
        <v>592</v>
      </c>
      <c r="C33" s="640"/>
      <c r="D33" s="640"/>
      <c r="E33" s="640"/>
      <c r="F33" s="640"/>
    </row>
    <row r="34" spans="2:6">
      <c r="B34" s="276" t="s">
        <v>130</v>
      </c>
      <c r="C34" s="276" t="s">
        <v>5</v>
      </c>
      <c r="D34" s="276" t="s">
        <v>77</v>
      </c>
      <c r="E34" s="276" t="s">
        <v>78</v>
      </c>
      <c r="F34" s="276" t="s">
        <v>79</v>
      </c>
    </row>
    <row r="35" spans="2:6">
      <c r="B35" s="277" t="s">
        <v>1</v>
      </c>
      <c r="C35" s="263"/>
      <c r="D35" s="263"/>
      <c r="E35" s="263"/>
      <c r="F35" s="263"/>
    </row>
    <row r="36" spans="2:6" ht="25.5">
      <c r="B36" s="264" t="s">
        <v>131</v>
      </c>
      <c r="C36" s="264" t="s">
        <v>132</v>
      </c>
      <c r="D36" s="264" t="s">
        <v>133</v>
      </c>
      <c r="E36" s="264" t="s">
        <v>134</v>
      </c>
      <c r="F36" s="264" t="s">
        <v>135</v>
      </c>
    </row>
    <row r="37" spans="2:6" ht="25.5">
      <c r="B37" s="264" t="s">
        <v>136</v>
      </c>
      <c r="C37" s="264" t="s">
        <v>137</v>
      </c>
      <c r="D37" s="264" t="s">
        <v>133</v>
      </c>
      <c r="E37" s="264" t="s">
        <v>605</v>
      </c>
      <c r="F37" s="264" t="s">
        <v>604</v>
      </c>
    </row>
    <row r="38" spans="2:6" ht="25.5">
      <c r="B38" s="264" t="s">
        <v>138</v>
      </c>
      <c r="C38" s="264" t="s">
        <v>139</v>
      </c>
      <c r="D38" s="264" t="s">
        <v>140</v>
      </c>
      <c r="E38" s="264" t="s">
        <v>141</v>
      </c>
      <c r="F38" s="264" t="s">
        <v>135</v>
      </c>
    </row>
    <row r="39" spans="2:6" ht="38.25">
      <c r="B39" s="269" t="s">
        <v>142</v>
      </c>
      <c r="C39" s="269" t="s">
        <v>143</v>
      </c>
      <c r="D39" s="269" t="s">
        <v>140</v>
      </c>
      <c r="E39" s="269" t="s">
        <v>603</v>
      </c>
      <c r="F39" s="269" t="s">
        <v>144</v>
      </c>
    </row>
    <row r="41" spans="2:6">
      <c r="B41" s="277" t="s">
        <v>61</v>
      </c>
      <c r="C41" s="263"/>
      <c r="D41" s="263"/>
      <c r="E41" s="263"/>
      <c r="F41" s="263"/>
    </row>
    <row r="42" spans="2:6">
      <c r="B42" s="264" t="s">
        <v>602</v>
      </c>
      <c r="C42" s="264" t="s">
        <v>145</v>
      </c>
      <c r="D42" s="264" t="s">
        <v>887</v>
      </c>
      <c r="E42" s="264" t="s">
        <v>146</v>
      </c>
      <c r="F42" s="264" t="s">
        <v>147</v>
      </c>
    </row>
    <row r="43" spans="2:6" ht="25.5">
      <c r="B43" s="264" t="s">
        <v>148</v>
      </c>
      <c r="C43" s="264" t="s">
        <v>149</v>
      </c>
      <c r="D43" s="264" t="s">
        <v>594</v>
      </c>
      <c r="E43" s="264" t="s">
        <v>601</v>
      </c>
      <c r="F43" s="264" t="s">
        <v>150</v>
      </c>
    </row>
    <row r="44" spans="2:6" ht="25.5">
      <c r="B44" s="264" t="s">
        <v>600</v>
      </c>
      <c r="C44" s="264" t="s">
        <v>151</v>
      </c>
      <c r="D44" s="264" t="s">
        <v>152</v>
      </c>
      <c r="E44" s="264" t="s">
        <v>599</v>
      </c>
      <c r="F44" s="264" t="s">
        <v>147</v>
      </c>
    </row>
    <row r="45" spans="2:6" ht="25.5">
      <c r="B45" s="264" t="s">
        <v>598</v>
      </c>
      <c r="C45" s="264" t="s">
        <v>153</v>
      </c>
      <c r="D45" s="264" t="s">
        <v>594</v>
      </c>
      <c r="E45" s="264" t="s">
        <v>596</v>
      </c>
      <c r="F45" s="264" t="s">
        <v>886</v>
      </c>
    </row>
    <row r="46" spans="2:6" ht="63.75">
      <c r="B46" s="264" t="s">
        <v>597</v>
      </c>
      <c r="C46" s="264" t="s">
        <v>154</v>
      </c>
      <c r="D46" s="264" t="s">
        <v>155</v>
      </c>
      <c r="E46" s="264" t="s">
        <v>596</v>
      </c>
      <c r="F46" s="264" t="s">
        <v>156</v>
      </c>
    </row>
    <row r="47" spans="2:6" ht="25.5">
      <c r="B47" s="264" t="s">
        <v>157</v>
      </c>
      <c r="C47" s="264" t="s">
        <v>158</v>
      </c>
      <c r="D47" s="264" t="s">
        <v>595</v>
      </c>
      <c r="E47" s="264" t="s">
        <v>159</v>
      </c>
      <c r="F47" s="264" t="s">
        <v>160</v>
      </c>
    </row>
    <row r="48" spans="2:6" ht="25.5">
      <c r="B48" s="269" t="s">
        <v>161</v>
      </c>
      <c r="C48" s="269" t="s">
        <v>149</v>
      </c>
      <c r="D48" s="269" t="s">
        <v>594</v>
      </c>
      <c r="E48" s="269" t="s">
        <v>593</v>
      </c>
      <c r="F48" s="269" t="s">
        <v>162</v>
      </c>
    </row>
    <row r="50" spans="1:6" ht="13.5" thickBot="1">
      <c r="A50" s="554"/>
      <c r="B50" s="640" t="s">
        <v>592</v>
      </c>
      <c r="C50" s="640"/>
      <c r="D50" s="640"/>
      <c r="E50" s="640"/>
      <c r="F50" s="640"/>
    </row>
    <row r="51" spans="1:6">
      <c r="B51" s="276" t="s">
        <v>130</v>
      </c>
      <c r="C51" s="276" t="s">
        <v>5</v>
      </c>
      <c r="D51" s="276" t="s">
        <v>77</v>
      </c>
      <c r="E51" s="276" t="s">
        <v>78</v>
      </c>
      <c r="F51" s="276" t="s">
        <v>79</v>
      </c>
    </row>
    <row r="52" spans="1:6">
      <c r="B52" s="277" t="s">
        <v>259</v>
      </c>
      <c r="C52" s="263"/>
      <c r="D52" s="263"/>
      <c r="E52" s="263"/>
      <c r="F52" s="263"/>
    </row>
    <row r="53" spans="1:6" ht="25.5">
      <c r="B53" s="264" t="s">
        <v>163</v>
      </c>
      <c r="C53" s="264" t="s">
        <v>164</v>
      </c>
      <c r="D53" s="264" t="s">
        <v>117</v>
      </c>
      <c r="E53" s="264" t="s">
        <v>165</v>
      </c>
      <c r="F53" s="264" t="s">
        <v>166</v>
      </c>
    </row>
    <row r="54" spans="1:6" ht="25.5">
      <c r="B54" s="264"/>
      <c r="C54" s="264"/>
      <c r="D54" s="264"/>
      <c r="E54" s="264" t="s">
        <v>591</v>
      </c>
      <c r="F54" s="264" t="s">
        <v>167</v>
      </c>
    </row>
    <row r="55" spans="1:6" ht="25.5">
      <c r="B55" s="264"/>
      <c r="C55" s="264"/>
      <c r="D55" s="264"/>
      <c r="E55" s="264" t="s">
        <v>168</v>
      </c>
      <c r="F55" s="264" t="s">
        <v>169</v>
      </c>
    </row>
    <row r="56" spans="1:6">
      <c r="B56" s="275"/>
      <c r="C56" s="275"/>
      <c r="D56" s="275"/>
      <c r="E56" s="275"/>
      <c r="F56" s="275"/>
    </row>
    <row r="57" spans="1:6">
      <c r="B57" s="277" t="s">
        <v>260</v>
      </c>
    </row>
    <row r="58" spans="1:6" ht="38.25">
      <c r="B58" s="264" t="s">
        <v>170</v>
      </c>
      <c r="C58" s="4" t="s">
        <v>171</v>
      </c>
      <c r="D58" s="4" t="s">
        <v>117</v>
      </c>
      <c r="E58" s="263" t="s">
        <v>172</v>
      </c>
      <c r="F58" s="4" t="s">
        <v>173</v>
      </c>
    </row>
    <row r="59" spans="1:6" ht="51">
      <c r="B59" s="264" t="s">
        <v>174</v>
      </c>
      <c r="C59" s="264" t="s">
        <v>175</v>
      </c>
      <c r="D59" s="4" t="s">
        <v>133</v>
      </c>
      <c r="E59" s="263" t="s">
        <v>176</v>
      </c>
      <c r="F59" s="4" t="s">
        <v>177</v>
      </c>
    </row>
    <row r="60" spans="1:6">
      <c r="B60" s="4" t="s">
        <v>178</v>
      </c>
      <c r="C60" s="4" t="s">
        <v>82</v>
      </c>
      <c r="D60" s="4" t="s">
        <v>179</v>
      </c>
      <c r="E60" s="4" t="s">
        <v>180</v>
      </c>
      <c r="F60" s="4" t="s">
        <v>181</v>
      </c>
    </row>
    <row r="61" spans="1:6">
      <c r="B61" s="4" t="s">
        <v>182</v>
      </c>
      <c r="C61" s="4" t="s">
        <v>183</v>
      </c>
      <c r="D61" s="4" t="s">
        <v>117</v>
      </c>
      <c r="E61" s="4" t="s">
        <v>146</v>
      </c>
      <c r="F61" s="4" t="s">
        <v>147</v>
      </c>
    </row>
  </sheetData>
  <mergeCells count="4">
    <mergeCell ref="B24:F24"/>
    <mergeCell ref="B27:F27"/>
    <mergeCell ref="B33:F33"/>
    <mergeCell ref="B50:F50"/>
  </mergeCells>
  <pageMargins left="0.7" right="0.7" top="0.75" bottom="0.75" header="0.3" footer="0.3"/>
  <pageSetup paperSize="9" orientation="portrait" r:id="rId1"/>
  <headerFooter>
    <oddFooter>&amp;C&amp;1#&amp;"Calibri"&amp;10&amp;KFFFFFFRioTintoNonBusiness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D2B5-5D5A-4525-82F3-D08BA2AEF302}">
  <sheetPr>
    <tabColor rgb="FF002060"/>
  </sheetPr>
  <dimension ref="B1:O96"/>
  <sheetViews>
    <sheetView showGridLines="0" zoomScale="130" zoomScaleNormal="130" workbookViewId="0">
      <selection activeCell="B2" sqref="B2:B5"/>
    </sheetView>
  </sheetViews>
  <sheetFormatPr defaultColWidth="9.140625" defaultRowHeight="12.75"/>
  <cols>
    <col min="1" max="1" width="4.7109375" style="2" customWidth="1"/>
    <col min="2" max="2" width="42.140625" style="2" customWidth="1"/>
    <col min="3" max="16384" width="9.140625" style="2"/>
  </cols>
  <sheetData>
    <row r="1" spans="2:15" ht="13.5" thickBot="1">
      <c r="B1" s="641" t="s">
        <v>685</v>
      </c>
      <c r="C1" s="641"/>
      <c r="D1" s="641"/>
      <c r="E1" s="641"/>
      <c r="F1" s="641"/>
      <c r="G1" s="641"/>
      <c r="H1" s="641"/>
      <c r="I1" s="641"/>
      <c r="J1" s="641"/>
      <c r="K1" s="641"/>
    </row>
    <row r="2" spans="2:15" ht="38.25" customHeight="1">
      <c r="B2" s="644"/>
      <c r="C2" s="287"/>
      <c r="D2" s="648" t="s">
        <v>846</v>
      </c>
      <c r="E2" s="648"/>
      <c r="F2" s="647" t="s">
        <v>225</v>
      </c>
      <c r="G2" s="647"/>
      <c r="H2" s="647" t="s">
        <v>226</v>
      </c>
      <c r="I2" s="647"/>
      <c r="J2" s="647" t="s">
        <v>227</v>
      </c>
      <c r="K2" s="647"/>
    </row>
    <row r="3" spans="2:15">
      <c r="B3" s="645"/>
      <c r="C3" s="283" t="s">
        <v>488</v>
      </c>
      <c r="D3" s="303"/>
      <c r="E3" s="292" t="s">
        <v>488</v>
      </c>
      <c r="F3" s="303"/>
      <c r="G3" s="283" t="s">
        <v>488</v>
      </c>
      <c r="H3" s="303"/>
      <c r="I3" s="283" t="s">
        <v>488</v>
      </c>
      <c r="J3" s="303"/>
      <c r="K3" s="283" t="s">
        <v>488</v>
      </c>
    </row>
    <row r="4" spans="2:15" ht="15">
      <c r="B4" s="645"/>
      <c r="C4" s="283" t="s">
        <v>684</v>
      </c>
      <c r="D4" s="292" t="s">
        <v>683</v>
      </c>
      <c r="E4" s="292" t="s">
        <v>682</v>
      </c>
      <c r="F4" s="283" t="s">
        <v>683</v>
      </c>
      <c r="G4" s="283" t="s">
        <v>682</v>
      </c>
      <c r="H4" s="283" t="s">
        <v>683</v>
      </c>
      <c r="I4" s="283" t="s">
        <v>682</v>
      </c>
      <c r="J4" s="283" t="s">
        <v>683</v>
      </c>
      <c r="K4" s="283" t="s">
        <v>682</v>
      </c>
    </row>
    <row r="5" spans="2:15">
      <c r="B5" s="646"/>
      <c r="C5" s="302"/>
      <c r="D5" s="289" t="s">
        <v>354</v>
      </c>
      <c r="E5" s="302"/>
      <c r="F5" s="285" t="s">
        <v>354</v>
      </c>
      <c r="G5" s="302"/>
      <c r="H5" s="285" t="s">
        <v>354</v>
      </c>
      <c r="I5" s="302"/>
      <c r="J5" s="285" t="s">
        <v>354</v>
      </c>
      <c r="K5" s="302"/>
    </row>
    <row r="6" spans="2:15">
      <c r="B6" s="294" t="s">
        <v>681</v>
      </c>
      <c r="C6" s="299"/>
      <c r="D6" s="299"/>
      <c r="E6" s="299"/>
      <c r="F6" s="299"/>
      <c r="G6" s="299"/>
      <c r="H6" s="299"/>
      <c r="I6" s="299"/>
      <c r="J6" s="299"/>
      <c r="K6" s="299"/>
    </row>
    <row r="7" spans="2:15" ht="15">
      <c r="B7" s="284" t="s">
        <v>680</v>
      </c>
      <c r="C7" s="293">
        <v>1</v>
      </c>
      <c r="D7" s="295">
        <v>1364</v>
      </c>
      <c r="E7" s="295">
        <v>1364</v>
      </c>
      <c r="F7" s="291">
        <v>1364</v>
      </c>
      <c r="G7" s="291">
        <v>1364</v>
      </c>
      <c r="H7" s="291">
        <v>1424</v>
      </c>
      <c r="I7" s="291">
        <v>1424</v>
      </c>
      <c r="J7" s="291">
        <v>1413</v>
      </c>
      <c r="K7" s="291">
        <v>1413</v>
      </c>
    </row>
    <row r="8" spans="2:15">
      <c r="B8" s="284" t="s">
        <v>228</v>
      </c>
      <c r="C8" s="293">
        <v>1</v>
      </c>
      <c r="D8" s="292">
        <v>114</v>
      </c>
      <c r="E8" s="292">
        <v>114</v>
      </c>
      <c r="F8" s="283">
        <v>107</v>
      </c>
      <c r="G8" s="283">
        <v>107</v>
      </c>
      <c r="H8" s="283">
        <v>94</v>
      </c>
      <c r="I8" s="283">
        <v>94</v>
      </c>
      <c r="J8" s="283">
        <v>109</v>
      </c>
      <c r="K8" s="283">
        <v>109</v>
      </c>
    </row>
    <row r="9" spans="2:15">
      <c r="B9" s="284" t="s">
        <v>229</v>
      </c>
      <c r="C9" s="293">
        <v>0.8</v>
      </c>
      <c r="D9" s="295">
        <v>2740</v>
      </c>
      <c r="E9" s="295">
        <v>2740</v>
      </c>
      <c r="F9" s="291">
        <v>3705</v>
      </c>
      <c r="G9" s="291">
        <v>2964</v>
      </c>
      <c r="H9" s="291">
        <v>3701</v>
      </c>
      <c r="I9" s="291">
        <v>2961</v>
      </c>
      <c r="J9" s="291">
        <v>3454</v>
      </c>
      <c r="K9" s="291">
        <v>2763</v>
      </c>
      <c r="O9" s="295"/>
    </row>
    <row r="10" spans="2:15">
      <c r="B10" s="284" t="s">
        <v>230</v>
      </c>
      <c r="C10" s="293">
        <v>0.1</v>
      </c>
      <c r="D10" s="295">
        <v>3771</v>
      </c>
      <c r="E10" s="295">
        <v>377</v>
      </c>
      <c r="F10" s="291">
        <v>3662</v>
      </c>
      <c r="G10" s="283">
        <v>366</v>
      </c>
      <c r="H10" s="291">
        <v>3848</v>
      </c>
      <c r="I10" s="283">
        <v>385</v>
      </c>
      <c r="J10" s="291">
        <v>3679</v>
      </c>
      <c r="K10" s="283">
        <v>368</v>
      </c>
    </row>
    <row r="11" spans="2:15">
      <c r="B11" s="284" t="s">
        <v>231</v>
      </c>
      <c r="C11" s="293">
        <v>1</v>
      </c>
      <c r="D11" s="295">
        <v>2949</v>
      </c>
      <c r="E11" s="295">
        <v>2949</v>
      </c>
      <c r="F11" s="291">
        <v>3093</v>
      </c>
      <c r="G11" s="291">
        <v>3093</v>
      </c>
      <c r="H11" s="291">
        <v>3175</v>
      </c>
      <c r="I11" s="291">
        <v>3175</v>
      </c>
      <c r="J11" s="291">
        <v>3091</v>
      </c>
      <c r="K11" s="291">
        <v>3091</v>
      </c>
    </row>
    <row r="12" spans="2:15">
      <c r="B12" s="290" t="s">
        <v>651</v>
      </c>
      <c r="C12" s="286"/>
      <c r="D12" s="286"/>
      <c r="E12" s="297">
        <f>SUM(E7:E11)</f>
        <v>7544</v>
      </c>
      <c r="F12" s="286"/>
      <c r="G12" s="288">
        <v>7894</v>
      </c>
      <c r="H12" s="286"/>
      <c r="I12" s="288">
        <v>8039</v>
      </c>
      <c r="J12" s="286"/>
      <c r="K12" s="288">
        <v>7744</v>
      </c>
    </row>
    <row r="13" spans="2:15">
      <c r="B13" s="294" t="s">
        <v>679</v>
      </c>
      <c r="C13" s="299"/>
      <c r="D13" s="299"/>
      <c r="E13" s="299"/>
      <c r="F13" s="299"/>
      <c r="G13" s="299"/>
      <c r="H13" s="299"/>
      <c r="I13" s="299"/>
      <c r="J13" s="299"/>
      <c r="K13" s="299"/>
    </row>
    <row r="14" spans="2:15">
      <c r="B14" s="284" t="s">
        <v>232</v>
      </c>
      <c r="C14" s="293">
        <v>1</v>
      </c>
      <c r="D14" s="532">
        <v>481.99097</v>
      </c>
      <c r="E14" s="532">
        <v>481.99097</v>
      </c>
      <c r="F14" s="283">
        <v>471</v>
      </c>
      <c r="G14" s="283">
        <v>471</v>
      </c>
      <c r="H14" s="283">
        <v>473</v>
      </c>
      <c r="I14" s="283">
        <v>473</v>
      </c>
      <c r="J14" s="283">
        <v>472</v>
      </c>
      <c r="K14" s="283">
        <v>472</v>
      </c>
    </row>
    <row r="15" spans="2:15">
      <c r="B15" s="284" t="s">
        <v>233</v>
      </c>
      <c r="C15" s="293">
        <v>0.4</v>
      </c>
      <c r="D15" s="532">
        <v>628.09199999999998</v>
      </c>
      <c r="E15" s="532">
        <v>251.23679999999999</v>
      </c>
      <c r="F15" s="283">
        <v>629</v>
      </c>
      <c r="G15" s="283">
        <v>251</v>
      </c>
      <c r="H15" s="283">
        <v>623</v>
      </c>
      <c r="I15" s="283">
        <v>249</v>
      </c>
      <c r="J15" s="283">
        <v>602</v>
      </c>
      <c r="K15" s="283">
        <v>241</v>
      </c>
    </row>
    <row r="16" spans="2:15">
      <c r="B16" s="284" t="s">
        <v>234</v>
      </c>
      <c r="C16" s="293">
        <v>1</v>
      </c>
      <c r="D16" s="532">
        <v>171.17906400000001</v>
      </c>
      <c r="E16" s="532">
        <v>171.17906400000001</v>
      </c>
      <c r="F16" s="283">
        <v>168</v>
      </c>
      <c r="G16" s="283">
        <v>168</v>
      </c>
      <c r="H16" s="283">
        <v>169</v>
      </c>
      <c r="I16" s="283">
        <v>169</v>
      </c>
      <c r="J16" s="283">
        <v>175</v>
      </c>
      <c r="K16" s="283">
        <v>175</v>
      </c>
    </row>
    <row r="17" spans="2:11">
      <c r="B17" s="284" t="s">
        <v>235</v>
      </c>
      <c r="C17" s="293">
        <v>1</v>
      </c>
      <c r="D17" s="532">
        <v>57.726591999999997</v>
      </c>
      <c r="E17" s="532">
        <v>57.726591999999997</v>
      </c>
      <c r="F17" s="283">
        <v>60</v>
      </c>
      <c r="G17" s="283">
        <v>60</v>
      </c>
      <c r="H17" s="283">
        <v>60</v>
      </c>
      <c r="I17" s="283">
        <v>60</v>
      </c>
      <c r="J17" s="283">
        <v>60</v>
      </c>
      <c r="K17" s="283">
        <v>60</v>
      </c>
    </row>
    <row r="18" spans="2:11">
      <c r="B18" s="284" t="s">
        <v>236</v>
      </c>
      <c r="C18" s="293">
        <v>0.251</v>
      </c>
      <c r="D18" s="532">
        <v>459.49813972055802</v>
      </c>
      <c r="E18" s="532">
        <v>115.10428400000001</v>
      </c>
      <c r="F18" s="283">
        <v>463</v>
      </c>
      <c r="G18" s="283">
        <v>116</v>
      </c>
      <c r="H18" s="283">
        <v>393</v>
      </c>
      <c r="I18" s="283">
        <v>98</v>
      </c>
      <c r="J18" s="283">
        <v>77</v>
      </c>
      <c r="K18" s="283">
        <v>19</v>
      </c>
    </row>
    <row r="19" spans="2:11">
      <c r="B19" s="284" t="s">
        <v>237</v>
      </c>
      <c r="C19" s="293">
        <v>1</v>
      </c>
      <c r="D19" s="532">
        <v>184.88828000000001</v>
      </c>
      <c r="E19" s="532">
        <v>184.88828000000001</v>
      </c>
      <c r="F19" s="283">
        <v>189</v>
      </c>
      <c r="G19" s="283">
        <v>189</v>
      </c>
      <c r="H19" s="283">
        <v>192</v>
      </c>
      <c r="I19" s="283">
        <v>192</v>
      </c>
      <c r="J19" s="283">
        <v>189</v>
      </c>
      <c r="K19" s="283">
        <v>189</v>
      </c>
    </row>
    <row r="20" spans="2:11">
      <c r="B20" s="284" t="s">
        <v>238</v>
      </c>
      <c r="C20" s="293">
        <v>0.59399999999999997</v>
      </c>
      <c r="D20" s="532">
        <v>449.66505683505898</v>
      </c>
      <c r="E20" s="532">
        <v>267.10104376002499</v>
      </c>
      <c r="F20" s="283">
        <v>502</v>
      </c>
      <c r="G20" s="283">
        <v>298</v>
      </c>
      <c r="H20" s="283">
        <v>510</v>
      </c>
      <c r="I20" s="283">
        <v>303</v>
      </c>
      <c r="J20" s="283">
        <v>499</v>
      </c>
      <c r="K20" s="283">
        <v>296</v>
      </c>
    </row>
    <row r="21" spans="2:11">
      <c r="B21" s="284" t="s">
        <v>239</v>
      </c>
      <c r="C21" s="293">
        <v>1</v>
      </c>
      <c r="D21" s="532">
        <v>231.90398500000001</v>
      </c>
      <c r="E21" s="532">
        <v>231.90398500000001</v>
      </c>
      <c r="F21" s="283">
        <v>230</v>
      </c>
      <c r="G21" s="283">
        <v>230</v>
      </c>
      <c r="H21" s="283">
        <v>225</v>
      </c>
      <c r="I21" s="283">
        <v>225</v>
      </c>
      <c r="J21" s="283">
        <v>233</v>
      </c>
      <c r="K21" s="283">
        <v>233</v>
      </c>
    </row>
    <row r="22" spans="2:11">
      <c r="B22" s="284" t="s">
        <v>240</v>
      </c>
      <c r="C22" s="293">
        <v>1</v>
      </c>
      <c r="D22" s="532">
        <v>202.26780600000001</v>
      </c>
      <c r="E22" s="532">
        <v>202.26780600000001</v>
      </c>
      <c r="F22" s="283">
        <v>203</v>
      </c>
      <c r="G22" s="283">
        <v>203</v>
      </c>
      <c r="H22" s="283">
        <v>183</v>
      </c>
      <c r="I22" s="283">
        <v>183</v>
      </c>
      <c r="J22" s="283">
        <v>184</v>
      </c>
      <c r="K22" s="283">
        <v>184</v>
      </c>
    </row>
    <row r="23" spans="2:11">
      <c r="B23" s="284" t="s">
        <v>241</v>
      </c>
      <c r="C23" s="293">
        <v>1</v>
      </c>
      <c r="D23" s="532">
        <v>145.121657</v>
      </c>
      <c r="E23" s="532">
        <v>145.121657</v>
      </c>
      <c r="F23" s="283">
        <v>263</v>
      </c>
      <c r="G23" s="283">
        <v>263</v>
      </c>
      <c r="H23" s="283">
        <v>329</v>
      </c>
      <c r="I23" s="283">
        <v>329</v>
      </c>
      <c r="J23" s="283">
        <v>385</v>
      </c>
      <c r="K23" s="283">
        <v>385</v>
      </c>
    </row>
    <row r="24" spans="2:11">
      <c r="B24" s="284" t="s">
        <v>242</v>
      </c>
      <c r="C24" s="293">
        <v>1</v>
      </c>
      <c r="D24" s="532">
        <v>253.271063</v>
      </c>
      <c r="E24" s="532">
        <v>253.271063</v>
      </c>
      <c r="F24" s="283">
        <v>252</v>
      </c>
      <c r="G24" s="283">
        <v>252</v>
      </c>
      <c r="H24" s="283">
        <v>250</v>
      </c>
      <c r="I24" s="283">
        <v>250</v>
      </c>
      <c r="J24" s="283">
        <v>257</v>
      </c>
      <c r="K24" s="283">
        <v>257</v>
      </c>
    </row>
    <row r="25" spans="2:11">
      <c r="B25" s="284" t="s">
        <v>243</v>
      </c>
      <c r="C25" s="293">
        <v>0.2</v>
      </c>
      <c r="D25" s="532">
        <v>394.78047755</v>
      </c>
      <c r="E25" s="532">
        <v>78.956095509999997</v>
      </c>
      <c r="F25" s="283">
        <v>395</v>
      </c>
      <c r="G25" s="283">
        <v>79</v>
      </c>
      <c r="H25" s="283">
        <v>397</v>
      </c>
      <c r="I25" s="283">
        <v>79</v>
      </c>
      <c r="J25" s="283">
        <v>391</v>
      </c>
      <c r="K25" s="283">
        <v>78</v>
      </c>
    </row>
    <row r="26" spans="2:11">
      <c r="B26" s="284" t="s">
        <v>244</v>
      </c>
      <c r="C26" s="293">
        <v>0.79400000000000004</v>
      </c>
      <c r="D26" s="532">
        <v>335.86180000000002</v>
      </c>
      <c r="E26" s="532">
        <v>266.53992448000002</v>
      </c>
      <c r="F26" s="283">
        <v>333</v>
      </c>
      <c r="G26" s="283">
        <v>264</v>
      </c>
      <c r="H26" s="283">
        <v>333</v>
      </c>
      <c r="I26" s="283">
        <v>265</v>
      </c>
      <c r="J26" s="283">
        <v>351</v>
      </c>
      <c r="K26" s="283">
        <v>279</v>
      </c>
    </row>
    <row r="27" spans="2:11">
      <c r="B27" s="284" t="s">
        <v>245</v>
      </c>
      <c r="C27" s="293">
        <v>0.51600000000000001</v>
      </c>
      <c r="D27" s="532">
        <v>585.68460000000005</v>
      </c>
      <c r="E27" s="532">
        <v>301.92041130000001</v>
      </c>
      <c r="F27" s="283">
        <v>592</v>
      </c>
      <c r="G27" s="283">
        <v>305</v>
      </c>
      <c r="H27" s="283">
        <v>592</v>
      </c>
      <c r="I27" s="283">
        <v>305</v>
      </c>
      <c r="J27" s="283">
        <v>588</v>
      </c>
      <c r="K27" s="283">
        <v>303</v>
      </c>
    </row>
    <row r="28" spans="2:11">
      <c r="B28" s="290" t="s">
        <v>651</v>
      </c>
      <c r="C28" s="286"/>
      <c r="D28" s="286"/>
      <c r="E28" s="297">
        <f>SUM(E14:E27)</f>
        <v>3009.2079760500255</v>
      </c>
      <c r="F28" s="286"/>
      <c r="G28" s="288">
        <v>3151</v>
      </c>
      <c r="H28" s="286"/>
      <c r="I28" s="288">
        <v>3180</v>
      </c>
      <c r="J28" s="286"/>
      <c r="K28" s="288">
        <v>3171</v>
      </c>
    </row>
    <row r="29" spans="2:11">
      <c r="B29" s="294" t="s">
        <v>678</v>
      </c>
      <c r="C29" s="299"/>
      <c r="D29" s="299"/>
      <c r="E29" s="299"/>
      <c r="F29" s="299"/>
      <c r="G29" s="299"/>
      <c r="H29" s="299"/>
      <c r="I29" s="299"/>
      <c r="J29" s="299"/>
      <c r="K29" s="299"/>
    </row>
    <row r="30" spans="2:11">
      <c r="B30" s="284" t="s">
        <v>246</v>
      </c>
      <c r="C30" s="293">
        <v>1</v>
      </c>
      <c r="D30" s="295">
        <v>11509.56673</v>
      </c>
      <c r="E30" s="295">
        <v>11509.56673</v>
      </c>
      <c r="F30" s="291">
        <v>11763</v>
      </c>
      <c r="G30" s="291">
        <v>11763</v>
      </c>
      <c r="H30" s="291">
        <v>12299</v>
      </c>
      <c r="I30" s="291">
        <v>12299</v>
      </c>
      <c r="J30" s="291">
        <v>12201</v>
      </c>
      <c r="K30" s="291">
        <v>12201</v>
      </c>
    </row>
    <row r="31" spans="2:11">
      <c r="B31" s="284" t="s">
        <v>247</v>
      </c>
      <c r="C31" s="293">
        <v>0.12</v>
      </c>
      <c r="D31" s="295">
        <v>11099.872579999999</v>
      </c>
      <c r="E31" s="295">
        <v>1331.9847096000001</v>
      </c>
      <c r="F31" s="291">
        <v>11383</v>
      </c>
      <c r="G31" s="291">
        <v>1366</v>
      </c>
      <c r="H31" s="291">
        <v>11629</v>
      </c>
      <c r="I31" s="291">
        <v>1395</v>
      </c>
      <c r="J31" s="291">
        <v>11060</v>
      </c>
      <c r="K31" s="291">
        <v>1327</v>
      </c>
    </row>
    <row r="32" spans="2:11" ht="15">
      <c r="B32" s="284" t="s">
        <v>248</v>
      </c>
      <c r="C32" s="283" t="s">
        <v>677</v>
      </c>
      <c r="D32" s="295">
        <v>16114.5003970699</v>
      </c>
      <c r="E32" s="295">
        <v>7251.5251786814597</v>
      </c>
      <c r="F32" s="291">
        <v>15797</v>
      </c>
      <c r="G32" s="291">
        <v>7109</v>
      </c>
      <c r="H32" s="291">
        <v>16506</v>
      </c>
      <c r="I32" s="291">
        <v>7428</v>
      </c>
      <c r="J32" s="291">
        <v>13701</v>
      </c>
      <c r="K32" s="291">
        <v>6165</v>
      </c>
    </row>
    <row r="33" spans="2:11">
      <c r="B33" s="284" t="s">
        <v>249</v>
      </c>
      <c r="C33" s="293">
        <v>1</v>
      </c>
      <c r="D33" s="295">
        <v>34524.947319999999</v>
      </c>
      <c r="E33" s="295">
        <v>34524.947319999999</v>
      </c>
      <c r="F33" s="291">
        <v>34088</v>
      </c>
      <c r="G33" s="291">
        <v>34088</v>
      </c>
      <c r="H33" s="291">
        <v>35009</v>
      </c>
      <c r="I33" s="291">
        <v>35009</v>
      </c>
      <c r="J33" s="291">
        <v>35411</v>
      </c>
      <c r="K33" s="291">
        <v>35411</v>
      </c>
    </row>
    <row r="34" spans="2:11">
      <c r="B34" s="290" t="s">
        <v>651</v>
      </c>
      <c r="C34" s="286"/>
      <c r="D34" s="538"/>
      <c r="E34" s="297">
        <f>SUM(E30:E33)</f>
        <v>54618.023938281462</v>
      </c>
      <c r="F34" s="286"/>
      <c r="G34" s="288">
        <v>54326</v>
      </c>
      <c r="H34" s="286"/>
      <c r="I34" s="288">
        <v>56131</v>
      </c>
      <c r="J34" s="286"/>
      <c r="K34" s="288">
        <v>55105</v>
      </c>
    </row>
    <row r="35" spans="2:11" ht="15">
      <c r="B35" s="294" t="s">
        <v>676</v>
      </c>
      <c r="C35" s="299"/>
      <c r="D35" s="299"/>
      <c r="E35" s="299"/>
      <c r="F35" s="299"/>
      <c r="G35" s="299"/>
      <c r="H35" s="299"/>
      <c r="I35" s="299"/>
      <c r="J35" s="299"/>
      <c r="K35" s="299"/>
    </row>
    <row r="36" spans="2:11">
      <c r="B36" s="284" t="s">
        <v>675</v>
      </c>
      <c r="C36" s="293">
        <v>1</v>
      </c>
      <c r="D36" s="292">
        <v>532</v>
      </c>
      <c r="E36" s="292">
        <v>532</v>
      </c>
      <c r="F36" s="283">
        <v>488</v>
      </c>
      <c r="G36" s="283">
        <v>488</v>
      </c>
      <c r="H36" s="283">
        <v>480</v>
      </c>
      <c r="I36" s="283">
        <v>480</v>
      </c>
      <c r="J36" s="283">
        <v>520</v>
      </c>
      <c r="K36" s="283">
        <v>520</v>
      </c>
    </row>
    <row r="37" spans="2:11">
      <c r="B37" s="294" t="s">
        <v>674</v>
      </c>
      <c r="C37" s="299"/>
      <c r="D37" s="299"/>
      <c r="E37" s="299"/>
      <c r="F37" s="299"/>
      <c r="G37" s="299"/>
      <c r="H37" s="299"/>
      <c r="I37" s="299"/>
      <c r="J37" s="299"/>
      <c r="K37" s="299"/>
    </row>
    <row r="38" spans="2:11">
      <c r="B38" s="284" t="s">
        <v>250</v>
      </c>
      <c r="C38" s="293">
        <v>1</v>
      </c>
      <c r="D38" s="549">
        <v>179.15730615741899</v>
      </c>
      <c r="E38" s="549">
        <v>179.15730615741899</v>
      </c>
      <c r="F38" s="283">
        <v>159.4</v>
      </c>
      <c r="G38" s="283">
        <v>159.4</v>
      </c>
      <c r="H38" s="283">
        <v>140</v>
      </c>
      <c r="I38" s="283">
        <v>140</v>
      </c>
      <c r="J38" s="283">
        <v>186.8</v>
      </c>
      <c r="K38" s="283">
        <v>186.8</v>
      </c>
    </row>
    <row r="39" spans="2:11">
      <c r="B39" s="284" t="s">
        <v>251</v>
      </c>
      <c r="C39" s="293">
        <v>0.3</v>
      </c>
      <c r="D39" s="292">
        <v>995.3</v>
      </c>
      <c r="E39" s="549">
        <v>298.59210000000002</v>
      </c>
      <c r="F39" s="283">
        <v>931.8</v>
      </c>
      <c r="G39" s="283">
        <v>279.5</v>
      </c>
      <c r="H39" s="301">
        <v>1125.9000000000001</v>
      </c>
      <c r="I39" s="283">
        <v>337.8</v>
      </c>
      <c r="J39" s="301">
        <v>1138.5999999999999</v>
      </c>
      <c r="K39" s="283">
        <v>341.6</v>
      </c>
    </row>
    <row r="40" spans="2:11" ht="15">
      <c r="B40" s="284" t="s">
        <v>668</v>
      </c>
      <c r="C40" s="293">
        <v>0.66</v>
      </c>
      <c r="D40" s="292">
        <v>129.5</v>
      </c>
      <c r="E40" s="292">
        <v>43.4</v>
      </c>
      <c r="F40" s="283">
        <v>163</v>
      </c>
      <c r="G40" s="283">
        <v>54.6</v>
      </c>
      <c r="H40" s="283">
        <v>149.6</v>
      </c>
      <c r="I40" s="283">
        <v>50.2</v>
      </c>
      <c r="J40" s="283">
        <v>146.30000000000001</v>
      </c>
      <c r="K40" s="283">
        <v>49.1</v>
      </c>
    </row>
    <row r="41" spans="2:11">
      <c r="B41" s="290" t="s">
        <v>651</v>
      </c>
      <c r="C41" s="286"/>
      <c r="D41" s="286"/>
      <c r="E41" s="550">
        <f>SUM(E38:E40)</f>
        <v>521.14940615741898</v>
      </c>
      <c r="F41" s="286"/>
      <c r="G41" s="285">
        <v>493.5</v>
      </c>
      <c r="H41" s="286"/>
      <c r="I41" s="285">
        <v>527.9</v>
      </c>
      <c r="J41" s="286"/>
      <c r="K41" s="285">
        <v>577.4</v>
      </c>
    </row>
    <row r="42" spans="2:11">
      <c r="B42" s="294" t="s">
        <v>673</v>
      </c>
      <c r="C42" s="299"/>
      <c r="D42" s="299"/>
      <c r="E42" s="299"/>
      <c r="F42" s="299"/>
      <c r="G42" s="299"/>
      <c r="H42" s="299"/>
      <c r="I42" s="299"/>
      <c r="J42" s="299"/>
      <c r="K42" s="299"/>
    </row>
    <row r="43" spans="2:11">
      <c r="B43" s="284" t="s">
        <v>251</v>
      </c>
      <c r="C43" s="293">
        <v>0.3</v>
      </c>
      <c r="D43" s="292">
        <v>203.1</v>
      </c>
      <c r="E43" s="292">
        <v>60.9</v>
      </c>
      <c r="F43" s="283">
        <v>195.3</v>
      </c>
      <c r="G43" s="283">
        <v>58.6</v>
      </c>
      <c r="H43" s="283">
        <v>233.9</v>
      </c>
      <c r="I43" s="283">
        <v>70.2</v>
      </c>
      <c r="J43" s="283">
        <v>250.2</v>
      </c>
      <c r="K43" s="283">
        <v>75</v>
      </c>
    </row>
    <row r="44" spans="2:11">
      <c r="B44" s="284" t="s">
        <v>658</v>
      </c>
      <c r="C44" s="293">
        <v>1</v>
      </c>
      <c r="D44" s="292">
        <v>148.30000000000001</v>
      </c>
      <c r="E44" s="292">
        <v>148.30000000000001</v>
      </c>
      <c r="F44" s="283">
        <v>143.30000000000001</v>
      </c>
      <c r="G44" s="283">
        <v>143.30000000000001</v>
      </c>
      <c r="H44" s="283">
        <v>84.8</v>
      </c>
      <c r="I44" s="283">
        <v>84.8</v>
      </c>
      <c r="J44" s="283">
        <v>184.6</v>
      </c>
      <c r="K44" s="283">
        <v>184.6</v>
      </c>
    </row>
    <row r="45" spans="2:11">
      <c r="B45" s="290" t="s">
        <v>651</v>
      </c>
      <c r="C45" s="286"/>
      <c r="D45" s="286"/>
      <c r="E45" s="289">
        <f>SUM(E43:E44)</f>
        <v>209.20000000000002</v>
      </c>
      <c r="F45" s="286"/>
      <c r="G45" s="285">
        <v>201.9</v>
      </c>
      <c r="H45" s="286"/>
      <c r="I45" s="285">
        <v>155</v>
      </c>
      <c r="J45" s="286"/>
      <c r="K45" s="285">
        <v>259.60000000000002</v>
      </c>
    </row>
    <row r="46" spans="2:11">
      <c r="B46" s="294" t="s">
        <v>672</v>
      </c>
      <c r="C46" s="299"/>
      <c r="D46" s="299"/>
      <c r="E46" s="299"/>
      <c r="F46" s="299"/>
      <c r="G46" s="299"/>
      <c r="H46" s="299"/>
      <c r="I46" s="299"/>
      <c r="J46" s="299"/>
      <c r="K46" s="299"/>
    </row>
    <row r="47" spans="2:11" ht="15">
      <c r="B47" s="284" t="s">
        <v>671</v>
      </c>
      <c r="C47" s="293">
        <v>1</v>
      </c>
      <c r="D47" s="292" t="s">
        <v>356</v>
      </c>
      <c r="E47" s="292" t="s">
        <v>356</v>
      </c>
      <c r="F47" s="283" t="s">
        <v>356</v>
      </c>
      <c r="G47" s="283" t="s">
        <v>356</v>
      </c>
      <c r="H47" s="291">
        <v>10945</v>
      </c>
      <c r="I47" s="291">
        <v>10945</v>
      </c>
      <c r="J47" s="291">
        <v>12999</v>
      </c>
      <c r="K47" s="291">
        <v>12999</v>
      </c>
    </row>
    <row r="48" spans="2:11" ht="15">
      <c r="B48" s="284" t="s">
        <v>670</v>
      </c>
      <c r="C48" s="293">
        <v>1</v>
      </c>
      <c r="D48" s="295">
        <v>4651</v>
      </c>
      <c r="E48" s="295">
        <v>4651</v>
      </c>
      <c r="F48" s="291">
        <v>5843</v>
      </c>
      <c r="G48" s="291">
        <v>3847</v>
      </c>
      <c r="H48" s="291">
        <v>6218</v>
      </c>
      <c r="I48" s="291">
        <v>3731</v>
      </c>
      <c r="J48" s="291">
        <v>6719</v>
      </c>
      <c r="K48" s="291">
        <v>4031</v>
      </c>
    </row>
    <row r="49" spans="2:11">
      <c r="B49" s="290" t="s">
        <v>651</v>
      </c>
      <c r="C49" s="286"/>
      <c r="D49" s="286"/>
      <c r="E49" s="297">
        <f>SUM(E47:E48)</f>
        <v>4651</v>
      </c>
      <c r="F49" s="286"/>
      <c r="G49" s="288">
        <v>3847</v>
      </c>
      <c r="H49" s="286"/>
      <c r="I49" s="288">
        <v>14676</v>
      </c>
      <c r="J49" s="286"/>
      <c r="K49" s="288">
        <v>17030</v>
      </c>
    </row>
    <row r="50" spans="2:11">
      <c r="B50" s="294" t="s">
        <v>669</v>
      </c>
      <c r="C50" s="299"/>
      <c r="D50" s="551"/>
      <c r="E50" s="551"/>
      <c r="F50" s="299"/>
      <c r="G50" s="299"/>
      <c r="H50" s="299"/>
      <c r="I50" s="299"/>
      <c r="J50" s="299"/>
      <c r="K50" s="299"/>
    </row>
    <row r="51" spans="2:11">
      <c r="B51" s="284" t="s">
        <v>250</v>
      </c>
      <c r="C51" s="293">
        <v>1</v>
      </c>
      <c r="D51" s="292">
        <v>122.7</v>
      </c>
      <c r="E51" s="292">
        <v>122.7</v>
      </c>
      <c r="F51" s="283">
        <v>139.5</v>
      </c>
      <c r="G51" s="283">
        <v>139.5</v>
      </c>
      <c r="H51" s="283">
        <v>171.2</v>
      </c>
      <c r="I51" s="283">
        <v>171.2</v>
      </c>
      <c r="J51" s="283">
        <v>234.7</v>
      </c>
      <c r="K51" s="283">
        <v>234.7</v>
      </c>
    </row>
    <row r="52" spans="2:11">
      <c r="B52" s="284" t="s">
        <v>251</v>
      </c>
      <c r="C52" s="293">
        <v>0.3</v>
      </c>
      <c r="D52" s="292">
        <v>168.7</v>
      </c>
      <c r="E52" s="292">
        <v>50.6</v>
      </c>
      <c r="F52" s="283">
        <v>161.69999999999999</v>
      </c>
      <c r="G52" s="283">
        <v>48.5</v>
      </c>
      <c r="H52" s="283">
        <v>169.5</v>
      </c>
      <c r="I52" s="283">
        <v>50.9</v>
      </c>
      <c r="J52" s="283">
        <v>246.7</v>
      </c>
      <c r="K52" s="283">
        <v>74</v>
      </c>
    </row>
    <row r="53" spans="2:11" ht="15">
      <c r="B53" s="284" t="s">
        <v>668</v>
      </c>
      <c r="C53" s="293">
        <v>0.66</v>
      </c>
      <c r="D53" s="292">
        <v>183.8</v>
      </c>
      <c r="E53" s="292">
        <v>61.6</v>
      </c>
      <c r="F53" s="283">
        <v>468.1</v>
      </c>
      <c r="G53" s="283">
        <v>156.9</v>
      </c>
      <c r="H53" s="283">
        <v>181.9</v>
      </c>
      <c r="I53" s="283">
        <v>61</v>
      </c>
      <c r="J53" s="283">
        <v>241.8</v>
      </c>
      <c r="K53" s="283">
        <v>81.099999999999994</v>
      </c>
    </row>
    <row r="54" spans="2:11">
      <c r="B54" s="290" t="s">
        <v>651</v>
      </c>
      <c r="C54" s="286"/>
      <c r="D54" s="538"/>
      <c r="E54" s="289">
        <f>SUM(E51:E53)</f>
        <v>234.9</v>
      </c>
      <c r="F54" s="286"/>
      <c r="G54" s="285">
        <v>344.9</v>
      </c>
      <c r="H54" s="286"/>
      <c r="I54" s="285">
        <v>283</v>
      </c>
      <c r="J54" s="286"/>
      <c r="K54" s="285">
        <v>389.7</v>
      </c>
    </row>
    <row r="55" spans="2:11">
      <c r="B55" s="294" t="s">
        <v>667</v>
      </c>
      <c r="C55" s="299"/>
      <c r="D55" s="299"/>
      <c r="E55" s="299"/>
      <c r="F55" s="299"/>
      <c r="G55" s="299"/>
      <c r="H55" s="299"/>
      <c r="I55" s="299"/>
      <c r="J55" s="299"/>
      <c r="K55" s="299"/>
    </row>
    <row r="56" spans="2:11">
      <c r="B56" s="284" t="s">
        <v>658</v>
      </c>
      <c r="C56" s="293">
        <v>1</v>
      </c>
      <c r="D56" s="292">
        <v>113.9</v>
      </c>
      <c r="E56" s="292">
        <v>113.9</v>
      </c>
      <c r="F56" s="283">
        <v>176.4</v>
      </c>
      <c r="G56" s="283">
        <v>176.4</v>
      </c>
      <c r="H56" s="283">
        <v>117.5</v>
      </c>
      <c r="I56" s="283">
        <v>117.5</v>
      </c>
      <c r="J56" s="283">
        <v>218.7</v>
      </c>
      <c r="K56" s="283">
        <v>218.7</v>
      </c>
    </row>
    <row r="57" spans="2:11">
      <c r="B57" s="294" t="s">
        <v>666</v>
      </c>
      <c r="C57" s="299"/>
      <c r="D57" s="299"/>
      <c r="E57" s="299"/>
      <c r="F57" s="299"/>
      <c r="G57" s="299"/>
      <c r="H57" s="299"/>
      <c r="I57" s="299"/>
      <c r="J57" s="299"/>
      <c r="K57" s="299"/>
    </row>
    <row r="58" spans="2:11" ht="15">
      <c r="B58" s="284" t="s">
        <v>252</v>
      </c>
      <c r="C58" s="300" t="s">
        <v>665</v>
      </c>
      <c r="D58" s="295">
        <v>208492</v>
      </c>
      <c r="E58" s="295">
        <v>208492</v>
      </c>
      <c r="F58" s="291">
        <v>199699</v>
      </c>
      <c r="G58" s="291">
        <v>199699</v>
      </c>
      <c r="H58" s="291">
        <v>210682</v>
      </c>
      <c r="I58" s="291">
        <v>210682</v>
      </c>
      <c r="J58" s="291">
        <v>209392</v>
      </c>
      <c r="K58" s="291">
        <v>209392</v>
      </c>
    </row>
    <row r="59" spans="2:11" ht="15">
      <c r="B59" s="284" t="s">
        <v>664</v>
      </c>
      <c r="C59" s="293">
        <v>1</v>
      </c>
      <c r="D59" s="295">
        <v>9812</v>
      </c>
      <c r="E59" s="295">
        <v>9812</v>
      </c>
      <c r="F59" s="291">
        <v>10630</v>
      </c>
      <c r="G59" s="291">
        <v>10630</v>
      </c>
      <c r="H59" s="291">
        <v>9175</v>
      </c>
      <c r="I59" s="291">
        <v>6139</v>
      </c>
      <c r="J59" s="291">
        <v>7970</v>
      </c>
      <c r="K59" s="291">
        <v>4782</v>
      </c>
    </row>
    <row r="60" spans="2:11">
      <c r="B60" s="284" t="s">
        <v>253</v>
      </c>
      <c r="C60" s="293">
        <v>0.5</v>
      </c>
      <c r="D60" s="295">
        <v>48850</v>
      </c>
      <c r="E60" s="295">
        <v>24425</v>
      </c>
      <c r="F60" s="291">
        <v>49284</v>
      </c>
      <c r="G60" s="291">
        <v>24642</v>
      </c>
      <c r="H60" s="291">
        <v>49045</v>
      </c>
      <c r="I60" s="291">
        <v>24522</v>
      </c>
      <c r="J60" s="291">
        <v>48264</v>
      </c>
      <c r="K60" s="291">
        <v>24132</v>
      </c>
    </row>
    <row r="61" spans="2:11">
      <c r="B61" s="284" t="s">
        <v>254</v>
      </c>
      <c r="C61" s="293">
        <v>0.58699999999999997</v>
      </c>
      <c r="D61" s="295">
        <v>17562</v>
      </c>
      <c r="E61" s="295">
        <v>10312</v>
      </c>
      <c r="F61" s="291">
        <v>16564</v>
      </c>
      <c r="G61" s="291">
        <v>9727</v>
      </c>
      <c r="H61" s="291">
        <v>17715</v>
      </c>
      <c r="I61" s="291">
        <v>10402</v>
      </c>
      <c r="J61" s="291">
        <v>17943</v>
      </c>
      <c r="K61" s="291">
        <v>10536</v>
      </c>
    </row>
    <row r="62" spans="2:11">
      <c r="B62" s="284" t="s">
        <v>255</v>
      </c>
      <c r="C62" s="293">
        <v>0.53</v>
      </c>
      <c r="D62" s="295">
        <v>25558</v>
      </c>
      <c r="E62" s="295">
        <v>13546</v>
      </c>
      <c r="F62" s="291">
        <v>25497</v>
      </c>
      <c r="G62" s="291">
        <v>13514</v>
      </c>
      <c r="H62" s="291">
        <v>30295</v>
      </c>
      <c r="I62" s="291">
        <v>16056</v>
      </c>
      <c r="J62" s="291">
        <v>26951</v>
      </c>
      <c r="K62" s="291">
        <v>14284</v>
      </c>
    </row>
    <row r="63" spans="2:11">
      <c r="B63" s="284" t="s">
        <v>256</v>
      </c>
      <c r="C63" s="293">
        <v>0.53</v>
      </c>
      <c r="D63" s="295">
        <v>31435</v>
      </c>
      <c r="E63" s="295">
        <v>16660</v>
      </c>
      <c r="F63" s="291">
        <v>34613</v>
      </c>
      <c r="G63" s="291">
        <v>18345</v>
      </c>
      <c r="H63" s="291">
        <v>34209</v>
      </c>
      <c r="I63" s="291">
        <v>18131</v>
      </c>
      <c r="J63" s="291">
        <v>34086</v>
      </c>
      <c r="K63" s="291">
        <v>18066</v>
      </c>
    </row>
    <row r="64" spans="2:11">
      <c r="B64" s="290" t="s">
        <v>651</v>
      </c>
      <c r="C64" s="285"/>
      <c r="D64" s="286"/>
      <c r="E64" s="297">
        <f>SUM(E58:E63)</f>
        <v>283247</v>
      </c>
      <c r="F64" s="286"/>
      <c r="G64" s="288">
        <v>276557</v>
      </c>
      <c r="H64" s="286"/>
      <c r="I64" s="288">
        <v>285932</v>
      </c>
      <c r="J64" s="286"/>
      <c r="K64" s="288">
        <v>281192</v>
      </c>
    </row>
    <row r="65" spans="2:11">
      <c r="B65" s="294" t="s">
        <v>663</v>
      </c>
      <c r="C65" s="283"/>
      <c r="D65" s="292"/>
      <c r="E65" s="292"/>
      <c r="F65" s="283"/>
      <c r="G65" s="283"/>
      <c r="H65" s="299"/>
      <c r="I65" s="283"/>
      <c r="J65" s="299"/>
      <c r="K65" s="283"/>
    </row>
    <row r="66" spans="2:11">
      <c r="B66" s="284" t="s">
        <v>250</v>
      </c>
      <c r="C66" s="298">
        <v>1</v>
      </c>
      <c r="D66" s="292">
        <v>3.3</v>
      </c>
      <c r="E66" s="292">
        <v>3.3</v>
      </c>
      <c r="F66" s="283">
        <v>7.6</v>
      </c>
      <c r="G66" s="283">
        <v>7.6</v>
      </c>
      <c r="H66" s="283">
        <v>20.399999999999999</v>
      </c>
      <c r="I66" s="283">
        <v>20.399999999999999</v>
      </c>
      <c r="J66" s="283">
        <v>11.2</v>
      </c>
      <c r="K66" s="283">
        <v>11.2</v>
      </c>
    </row>
    <row r="67" spans="2:11">
      <c r="B67" s="533" t="s">
        <v>662</v>
      </c>
      <c r="C67" s="534"/>
      <c r="D67" s="553"/>
      <c r="E67" s="553"/>
      <c r="F67" s="534"/>
      <c r="G67" s="534"/>
      <c r="H67" s="534"/>
      <c r="I67" s="534"/>
      <c r="J67" s="534"/>
      <c r="K67" s="534"/>
    </row>
    <row r="68" spans="2:11">
      <c r="B68" s="284" t="s">
        <v>257</v>
      </c>
      <c r="C68" s="293">
        <v>0.68400000000000005</v>
      </c>
      <c r="D68" s="552">
        <v>8422</v>
      </c>
      <c r="E68" s="552">
        <v>5757</v>
      </c>
      <c r="F68" s="291">
        <v>8555</v>
      </c>
      <c r="G68" s="291">
        <v>5848</v>
      </c>
      <c r="H68" s="291">
        <v>7111</v>
      </c>
      <c r="I68" s="291">
        <v>4861</v>
      </c>
      <c r="J68" s="291">
        <v>7931</v>
      </c>
      <c r="K68" s="291">
        <v>5422</v>
      </c>
    </row>
    <row r="69" spans="2:11">
      <c r="B69" s="533" t="s">
        <v>661</v>
      </c>
      <c r="C69" s="534"/>
      <c r="D69" s="553"/>
      <c r="E69" s="553"/>
      <c r="F69" s="534"/>
      <c r="G69" s="534"/>
      <c r="H69" s="534"/>
      <c r="I69" s="534"/>
      <c r="J69" s="534"/>
      <c r="K69" s="534"/>
    </row>
    <row r="70" spans="2:11">
      <c r="B70" s="284" t="s">
        <v>250</v>
      </c>
      <c r="C70" s="293">
        <v>1</v>
      </c>
      <c r="D70" s="295">
        <v>2057</v>
      </c>
      <c r="E70" s="295">
        <v>2057</v>
      </c>
      <c r="F70" s="291">
        <v>2228</v>
      </c>
      <c r="G70" s="291">
        <v>2228</v>
      </c>
      <c r="H70" s="291">
        <v>2205</v>
      </c>
      <c r="I70" s="291">
        <v>2205</v>
      </c>
      <c r="J70" s="291">
        <v>2815</v>
      </c>
      <c r="K70" s="291">
        <v>2815</v>
      </c>
    </row>
    <row r="71" spans="2:11">
      <c r="B71" s="284" t="s">
        <v>251</v>
      </c>
      <c r="C71" s="293">
        <v>0.3</v>
      </c>
      <c r="D71" s="295">
        <v>5301</v>
      </c>
      <c r="E71" s="295">
        <v>1590</v>
      </c>
      <c r="F71" s="291">
        <v>5305</v>
      </c>
      <c r="G71" s="291">
        <v>1591</v>
      </c>
      <c r="H71" s="291">
        <v>6196</v>
      </c>
      <c r="I71" s="291">
        <v>1859</v>
      </c>
      <c r="J71" s="291">
        <v>7687</v>
      </c>
      <c r="K71" s="291">
        <v>2306</v>
      </c>
    </row>
    <row r="72" spans="2:11">
      <c r="B72" s="284" t="s">
        <v>660</v>
      </c>
      <c r="C72" s="293">
        <v>0.33500000000000002</v>
      </c>
      <c r="D72" s="295">
        <v>871</v>
      </c>
      <c r="E72" s="292">
        <v>292</v>
      </c>
      <c r="F72" s="283">
        <v>977</v>
      </c>
      <c r="G72" s="283">
        <v>328</v>
      </c>
      <c r="H72" s="283">
        <v>876</v>
      </c>
      <c r="I72" s="283">
        <v>293</v>
      </c>
      <c r="J72" s="283">
        <v>867</v>
      </c>
      <c r="K72" s="283">
        <v>290</v>
      </c>
    </row>
    <row r="73" spans="2:11">
      <c r="B73" s="290" t="s">
        <v>651</v>
      </c>
      <c r="C73" s="285"/>
      <c r="D73" s="289"/>
      <c r="E73" s="297">
        <f>SUM(E70:E72)</f>
        <v>3939</v>
      </c>
      <c r="F73" s="285"/>
      <c r="G73" s="288">
        <v>4148</v>
      </c>
      <c r="H73" s="285"/>
      <c r="I73" s="288">
        <v>4357</v>
      </c>
      <c r="J73" s="285"/>
      <c r="K73" s="288">
        <v>5412</v>
      </c>
    </row>
    <row r="74" spans="2:11">
      <c r="B74" s="294" t="s">
        <v>659</v>
      </c>
      <c r="C74" s="283"/>
      <c r="D74" s="292"/>
      <c r="E74" s="292"/>
      <c r="F74" s="283"/>
      <c r="G74" s="283"/>
      <c r="H74" s="283"/>
      <c r="I74" s="283"/>
      <c r="J74" s="283"/>
      <c r="K74" s="283"/>
    </row>
    <row r="75" spans="2:11">
      <c r="B75" s="284" t="s">
        <v>658</v>
      </c>
      <c r="C75" s="293">
        <v>1</v>
      </c>
      <c r="D75" s="295">
        <v>1950</v>
      </c>
      <c r="E75" s="295">
        <v>1950</v>
      </c>
      <c r="F75" s="291">
        <v>2671</v>
      </c>
      <c r="G75" s="291">
        <v>2671</v>
      </c>
      <c r="H75" s="291">
        <v>1363</v>
      </c>
      <c r="I75" s="291">
        <v>1363</v>
      </c>
      <c r="J75" s="291">
        <v>2853</v>
      </c>
      <c r="K75" s="291">
        <v>2853</v>
      </c>
    </row>
    <row r="76" spans="2:11">
      <c r="B76" s="294" t="s">
        <v>657</v>
      </c>
      <c r="C76" s="283"/>
      <c r="D76" s="292"/>
      <c r="E76" s="292"/>
      <c r="F76" s="283"/>
      <c r="G76" s="283"/>
      <c r="H76" s="283"/>
      <c r="I76" s="283"/>
      <c r="J76" s="283"/>
      <c r="K76" s="283"/>
    </row>
    <row r="77" spans="2:11">
      <c r="B77" s="284" t="s">
        <v>656</v>
      </c>
      <c r="C77" s="283"/>
      <c r="D77" s="292"/>
      <c r="E77" s="292"/>
      <c r="F77" s="283"/>
      <c r="G77" s="283"/>
      <c r="H77" s="283"/>
      <c r="I77" s="283"/>
      <c r="J77" s="283"/>
      <c r="K77" s="283"/>
    </row>
    <row r="78" spans="2:11" ht="15">
      <c r="B78" s="296" t="s">
        <v>655</v>
      </c>
      <c r="C78" s="293">
        <v>1</v>
      </c>
      <c r="D78" s="295">
        <v>1200</v>
      </c>
      <c r="E78" s="295">
        <v>1200</v>
      </c>
      <c r="F78" s="291">
        <v>1014</v>
      </c>
      <c r="G78" s="291">
        <v>1014</v>
      </c>
      <c r="H78" s="291">
        <v>1120</v>
      </c>
      <c r="I78" s="291">
        <v>1120</v>
      </c>
      <c r="J78" s="291">
        <v>1206</v>
      </c>
      <c r="K78" s="291">
        <v>1206</v>
      </c>
    </row>
    <row r="79" spans="2:11">
      <c r="B79" s="294" t="s">
        <v>654</v>
      </c>
      <c r="C79" s="283"/>
      <c r="D79" s="292"/>
      <c r="E79" s="292"/>
      <c r="F79" s="283"/>
      <c r="G79" s="283"/>
      <c r="H79" s="283"/>
      <c r="I79" s="283"/>
      <c r="J79" s="283"/>
      <c r="K79" s="283"/>
    </row>
    <row r="80" spans="2:11" ht="15">
      <c r="B80" s="284" t="s">
        <v>653</v>
      </c>
      <c r="C80" s="293">
        <v>0.86299999999999999</v>
      </c>
      <c r="D80" s="292" t="s">
        <v>356</v>
      </c>
      <c r="E80" s="292" t="s">
        <v>356</v>
      </c>
      <c r="F80" s="283">
        <v>75</v>
      </c>
      <c r="G80" s="283">
        <v>65</v>
      </c>
      <c r="H80" s="291">
        <v>3471</v>
      </c>
      <c r="I80" s="291">
        <v>2870</v>
      </c>
      <c r="J80" s="291">
        <v>3860</v>
      </c>
      <c r="K80" s="291">
        <v>2640</v>
      </c>
    </row>
    <row r="81" spans="2:11" ht="15">
      <c r="B81" s="284" t="s">
        <v>652</v>
      </c>
      <c r="C81" s="283" t="s">
        <v>356</v>
      </c>
      <c r="D81" s="292" t="s">
        <v>356</v>
      </c>
      <c r="E81" s="292" t="s">
        <v>356</v>
      </c>
      <c r="F81" s="283" t="s">
        <v>356</v>
      </c>
      <c r="G81" s="283" t="s">
        <v>356</v>
      </c>
      <c r="H81" s="283" t="s">
        <v>356</v>
      </c>
      <c r="I81" s="283" t="s">
        <v>356</v>
      </c>
      <c r="J81" s="291">
        <v>3080</v>
      </c>
      <c r="K81" s="291">
        <v>2114</v>
      </c>
    </row>
    <row r="82" spans="2:11">
      <c r="B82" s="290" t="s">
        <v>651</v>
      </c>
      <c r="C82" s="285"/>
      <c r="D82" s="289"/>
      <c r="E82" s="292" t="s">
        <v>356</v>
      </c>
      <c r="F82" s="285"/>
      <c r="G82" s="285">
        <v>65</v>
      </c>
      <c r="H82" s="285"/>
      <c r="I82" s="288">
        <v>2870</v>
      </c>
      <c r="J82" s="285"/>
      <c r="K82" s="288">
        <v>4754</v>
      </c>
    </row>
    <row r="83" spans="2:11" ht="21" customHeight="1">
      <c r="B83" s="642" t="s">
        <v>258</v>
      </c>
      <c r="C83" s="642"/>
      <c r="D83" s="642"/>
      <c r="E83" s="642"/>
      <c r="F83" s="642"/>
      <c r="G83" s="642"/>
      <c r="H83" s="642"/>
      <c r="I83" s="642"/>
      <c r="J83" s="642"/>
      <c r="K83" s="642"/>
    </row>
    <row r="84" spans="2:11" ht="56.25" customHeight="1">
      <c r="B84" s="643" t="s">
        <v>650</v>
      </c>
      <c r="C84" s="643"/>
      <c r="D84" s="643"/>
      <c r="E84" s="643"/>
      <c r="F84" s="643"/>
      <c r="G84" s="643"/>
      <c r="H84" s="643"/>
      <c r="I84" s="643"/>
      <c r="J84" s="643"/>
      <c r="K84" s="643"/>
    </row>
    <row r="85" spans="2:11">
      <c r="B85" s="643" t="s">
        <v>847</v>
      </c>
      <c r="C85" s="643"/>
      <c r="D85" s="643"/>
      <c r="E85" s="643"/>
      <c r="F85" s="643"/>
      <c r="G85" s="643"/>
      <c r="H85" s="643"/>
      <c r="I85" s="643"/>
      <c r="J85" s="643"/>
      <c r="K85" s="643"/>
    </row>
    <row r="86" spans="2:11">
      <c r="B86" s="643" t="s">
        <v>848</v>
      </c>
      <c r="C86" s="643"/>
      <c r="D86" s="643"/>
      <c r="E86" s="643"/>
      <c r="F86" s="643"/>
      <c r="G86" s="643"/>
      <c r="H86" s="643"/>
      <c r="I86" s="643"/>
      <c r="J86" s="643"/>
      <c r="K86" s="643"/>
    </row>
    <row r="87" spans="2:11">
      <c r="B87" s="643" t="s">
        <v>849</v>
      </c>
      <c r="C87" s="643"/>
      <c r="D87" s="643"/>
      <c r="E87" s="643"/>
      <c r="F87" s="643"/>
      <c r="G87" s="643"/>
      <c r="H87" s="643"/>
      <c r="I87" s="643"/>
      <c r="J87" s="643"/>
      <c r="K87" s="643"/>
    </row>
    <row r="88" spans="2:11">
      <c r="B88" s="643" t="s">
        <v>649</v>
      </c>
      <c r="C88" s="643"/>
      <c r="D88" s="643"/>
      <c r="E88" s="643"/>
      <c r="F88" s="643"/>
      <c r="G88" s="643"/>
      <c r="H88" s="643"/>
      <c r="I88" s="643"/>
      <c r="J88" s="643"/>
      <c r="K88" s="643"/>
    </row>
    <row r="89" spans="2:11" ht="48.75" customHeight="1">
      <c r="B89" s="643" t="s">
        <v>850</v>
      </c>
      <c r="C89" s="643"/>
      <c r="D89" s="643"/>
      <c r="E89" s="643"/>
      <c r="F89" s="643"/>
      <c r="G89" s="643"/>
      <c r="H89" s="643"/>
      <c r="I89" s="643"/>
      <c r="J89" s="643"/>
      <c r="K89" s="643"/>
    </row>
    <row r="90" spans="2:11">
      <c r="B90" s="643" t="s">
        <v>648</v>
      </c>
      <c r="C90" s="643"/>
      <c r="D90" s="643"/>
      <c r="E90" s="643"/>
      <c r="F90" s="643"/>
      <c r="G90" s="643"/>
      <c r="H90" s="643"/>
      <c r="I90" s="643"/>
      <c r="J90" s="643"/>
      <c r="K90" s="643"/>
    </row>
    <row r="91" spans="2:11" ht="26.65" customHeight="1">
      <c r="B91" s="643" t="s">
        <v>647</v>
      </c>
      <c r="C91" s="643"/>
      <c r="D91" s="643"/>
      <c r="E91" s="643"/>
      <c r="F91" s="643"/>
      <c r="G91" s="643"/>
      <c r="H91" s="643"/>
      <c r="I91" s="643"/>
      <c r="J91" s="643"/>
      <c r="K91" s="643"/>
    </row>
    <row r="92" spans="2:11" ht="55.5" customHeight="1">
      <c r="B92" s="643" t="s">
        <v>851</v>
      </c>
      <c r="C92" s="643"/>
      <c r="D92" s="643"/>
      <c r="E92" s="643"/>
      <c r="F92" s="643"/>
      <c r="G92" s="643"/>
      <c r="H92" s="643"/>
      <c r="I92" s="643"/>
      <c r="J92" s="643"/>
      <c r="K92" s="643"/>
    </row>
    <row r="93" spans="2:11" ht="38.25" customHeight="1">
      <c r="B93" s="643" t="s">
        <v>852</v>
      </c>
      <c r="C93" s="643"/>
      <c r="D93" s="643"/>
      <c r="E93" s="643"/>
      <c r="F93" s="643"/>
      <c r="G93" s="643"/>
      <c r="H93" s="643"/>
      <c r="I93" s="643"/>
      <c r="J93" s="643"/>
      <c r="K93" s="643"/>
    </row>
    <row r="94" spans="2:11" ht="28.15" customHeight="1">
      <c r="B94" s="643" t="s">
        <v>646</v>
      </c>
      <c r="C94" s="643"/>
      <c r="D94" s="643"/>
      <c r="E94" s="643"/>
      <c r="F94" s="643"/>
      <c r="G94" s="643"/>
      <c r="H94" s="643"/>
      <c r="I94" s="643"/>
      <c r="J94" s="643"/>
      <c r="K94" s="643"/>
    </row>
    <row r="95" spans="2:11" ht="55.5" customHeight="1">
      <c r="B95" s="643" t="s">
        <v>645</v>
      </c>
      <c r="C95" s="643"/>
      <c r="D95" s="643"/>
      <c r="E95" s="643"/>
      <c r="F95" s="643"/>
      <c r="G95" s="643"/>
      <c r="H95" s="643"/>
      <c r="I95" s="643"/>
      <c r="J95" s="643"/>
      <c r="K95" s="643"/>
    </row>
    <row r="96" spans="2:11" ht="27.4" customHeight="1">
      <c r="B96" s="643" t="s">
        <v>644</v>
      </c>
      <c r="C96" s="643"/>
      <c r="D96" s="643"/>
      <c r="E96" s="643"/>
      <c r="F96" s="643"/>
      <c r="G96" s="643"/>
      <c r="H96" s="643"/>
      <c r="I96" s="643"/>
      <c r="J96" s="643"/>
      <c r="K96" s="643"/>
    </row>
  </sheetData>
  <mergeCells count="20">
    <mergeCell ref="B92:K92"/>
    <mergeCell ref="B93:K93"/>
    <mergeCell ref="B94:K94"/>
    <mergeCell ref="B95:K95"/>
    <mergeCell ref="B96:K96"/>
    <mergeCell ref="B1:K1"/>
    <mergeCell ref="B83:K83"/>
    <mergeCell ref="B91:K91"/>
    <mergeCell ref="B2:B5"/>
    <mergeCell ref="F2:G2"/>
    <mergeCell ref="B88:K88"/>
    <mergeCell ref="B89:K89"/>
    <mergeCell ref="B90:K90"/>
    <mergeCell ref="H2:I2"/>
    <mergeCell ref="J2:K2"/>
    <mergeCell ref="B84:K84"/>
    <mergeCell ref="B85:K85"/>
    <mergeCell ref="B86:K86"/>
    <mergeCell ref="B87:K87"/>
    <mergeCell ref="D2:E2"/>
  </mergeCells>
  <conditionalFormatting sqref="E39">
    <cfRule type="expression" dxfId="0" priority="1">
      <formula>IsItalic</formula>
    </cfRule>
  </conditionalFormatting>
  <pageMargins left="0.7" right="0.7" top="0.75" bottom="0.75" header="0.3" footer="0.3"/>
  <pageSetup paperSize="9" orientation="portrait" horizontalDpi="1200" verticalDpi="1200" r:id="rId1"/>
  <headerFooter>
    <oddFooter>&amp;C&amp;1#&amp;"Calibri"&amp;10&amp;KFFFFFFRioTintoNonBusiness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57663-E2AA-42FB-A5D1-98BD378C2731}">
  <sheetPr>
    <tabColor rgb="FF002060"/>
  </sheetPr>
  <dimension ref="A2:AP140"/>
  <sheetViews>
    <sheetView zoomScale="115" zoomScaleNormal="115" workbookViewId="0">
      <selection activeCell="A5" sqref="A5"/>
    </sheetView>
  </sheetViews>
  <sheetFormatPr defaultRowHeight="15"/>
  <cols>
    <col min="1" max="1" width="31.28515625" customWidth="1"/>
    <col min="2" max="2" width="12" customWidth="1"/>
    <col min="13" max="13" width="8.85546875" customWidth="1"/>
  </cols>
  <sheetData>
    <row r="2" spans="1:24" ht="21.75">
      <c r="A2" s="320" t="s">
        <v>366</v>
      </c>
      <c r="B2" s="320" t="s">
        <v>701</v>
      </c>
      <c r="C2" s="319"/>
      <c r="D2" s="319"/>
      <c r="E2" s="319"/>
      <c r="F2" s="319"/>
      <c r="G2" s="319"/>
      <c r="H2" s="319"/>
      <c r="I2" s="319"/>
      <c r="J2" s="319"/>
      <c r="K2" s="319"/>
      <c r="L2" s="319"/>
      <c r="M2" s="319"/>
      <c r="N2" s="319"/>
      <c r="O2" s="319"/>
      <c r="P2" s="319"/>
      <c r="Q2" s="319"/>
      <c r="R2" s="343"/>
      <c r="S2" s="343"/>
      <c r="T2" s="343"/>
      <c r="U2" s="343"/>
      <c r="V2" s="343"/>
      <c r="W2" s="343"/>
      <c r="X2" s="343"/>
    </row>
    <row r="3" spans="1:24" ht="27.6" customHeight="1">
      <c r="A3" s="342"/>
      <c r="B3" s="649" t="s">
        <v>695</v>
      </c>
      <c r="C3" s="650" t="s">
        <v>367</v>
      </c>
      <c r="D3" s="650"/>
      <c r="E3" s="650"/>
      <c r="F3" s="650" t="s">
        <v>368</v>
      </c>
      <c r="G3" s="650"/>
      <c r="H3" s="650"/>
      <c r="I3" s="324"/>
      <c r="J3" s="324"/>
      <c r="K3" s="651" t="s">
        <v>798</v>
      </c>
      <c r="L3" s="652"/>
      <c r="M3" s="652"/>
      <c r="N3" s="650" t="s">
        <v>369</v>
      </c>
      <c r="O3" s="650"/>
      <c r="P3" s="650"/>
      <c r="Q3" s="652" t="s">
        <v>758</v>
      </c>
      <c r="R3" s="652"/>
      <c r="S3" s="652"/>
      <c r="T3" s="653" t="s">
        <v>694</v>
      </c>
      <c r="U3" s="324"/>
      <c r="V3" s="654" t="s">
        <v>758</v>
      </c>
      <c r="W3" s="654"/>
      <c r="X3" s="654"/>
    </row>
    <row r="4" spans="1:24" ht="15.75" thickBot="1">
      <c r="A4" s="342"/>
      <c r="B4" s="649"/>
      <c r="C4" s="655" t="s">
        <v>854</v>
      </c>
      <c r="D4" s="655"/>
      <c r="E4" s="655"/>
      <c r="F4" s="655" t="s">
        <v>854</v>
      </c>
      <c r="G4" s="655"/>
      <c r="H4" s="655"/>
      <c r="I4" s="341"/>
      <c r="J4" s="341"/>
      <c r="K4" s="656" t="s">
        <v>855</v>
      </c>
      <c r="L4" s="656"/>
      <c r="M4" s="656"/>
      <c r="N4" s="655" t="s">
        <v>854</v>
      </c>
      <c r="O4" s="655"/>
      <c r="P4" s="655"/>
      <c r="Q4" s="656" t="s">
        <v>854</v>
      </c>
      <c r="R4" s="656"/>
      <c r="S4" s="656"/>
      <c r="T4" s="653"/>
      <c r="U4" s="324"/>
      <c r="V4" s="657" t="s">
        <v>691</v>
      </c>
      <c r="W4" s="657"/>
      <c r="X4" s="657"/>
    </row>
    <row r="5" spans="1:24" ht="15.75" thickBot="1">
      <c r="A5" s="342"/>
      <c r="B5" s="649"/>
      <c r="C5" s="324" t="s">
        <v>350</v>
      </c>
      <c r="D5" s="324" t="s">
        <v>351</v>
      </c>
      <c r="E5" s="324"/>
      <c r="F5" s="324" t="s">
        <v>350</v>
      </c>
      <c r="G5" s="324" t="s">
        <v>351</v>
      </c>
      <c r="H5" s="324"/>
      <c r="I5" s="324"/>
      <c r="J5" s="324"/>
      <c r="K5" s="421" t="s">
        <v>350</v>
      </c>
      <c r="L5" s="421" t="s">
        <v>351</v>
      </c>
      <c r="M5" s="421"/>
      <c r="N5" s="324" t="s">
        <v>350</v>
      </c>
      <c r="O5" s="324" t="s">
        <v>351</v>
      </c>
      <c r="P5" s="324"/>
      <c r="Q5" s="421" t="s">
        <v>350</v>
      </c>
      <c r="R5" s="421" t="s">
        <v>351</v>
      </c>
      <c r="S5" s="421"/>
      <c r="T5" s="653"/>
      <c r="U5" s="324"/>
      <c r="V5" s="420" t="s">
        <v>350</v>
      </c>
      <c r="W5" s="420" t="s">
        <v>351</v>
      </c>
      <c r="X5" s="420"/>
    </row>
    <row r="6" spans="1:24" ht="19.5" thickBot="1">
      <c r="A6" s="333" t="s">
        <v>66</v>
      </c>
      <c r="B6" s="391" t="s">
        <v>683</v>
      </c>
      <c r="C6" s="329" t="s">
        <v>689</v>
      </c>
      <c r="D6" s="329" t="s">
        <v>736</v>
      </c>
      <c r="E6" s="329" t="s">
        <v>737</v>
      </c>
      <c r="F6" s="329" t="s">
        <v>689</v>
      </c>
      <c r="G6" s="329" t="s">
        <v>736</v>
      </c>
      <c r="H6" s="329" t="s">
        <v>737</v>
      </c>
      <c r="I6" s="329"/>
      <c r="J6" s="329"/>
      <c r="K6" s="325" t="s">
        <v>689</v>
      </c>
      <c r="L6" s="325" t="s">
        <v>738</v>
      </c>
      <c r="M6" s="325" t="s">
        <v>739</v>
      </c>
      <c r="N6" s="329" t="s">
        <v>689</v>
      </c>
      <c r="O6" s="329" t="s">
        <v>736</v>
      </c>
      <c r="P6" s="329" t="s">
        <v>737</v>
      </c>
      <c r="Q6" s="325" t="s">
        <v>689</v>
      </c>
      <c r="R6" s="325" t="s">
        <v>738</v>
      </c>
      <c r="S6" s="325" t="s">
        <v>739</v>
      </c>
      <c r="T6" s="329" t="s">
        <v>352</v>
      </c>
      <c r="U6" s="324"/>
      <c r="V6" s="322" t="s">
        <v>689</v>
      </c>
      <c r="W6" s="322" t="s">
        <v>736</v>
      </c>
      <c r="X6" s="322" t="s">
        <v>737</v>
      </c>
    </row>
    <row r="7" spans="1:24" ht="18" thickBot="1">
      <c r="A7" s="332" t="s">
        <v>797</v>
      </c>
      <c r="B7" s="391"/>
      <c r="C7" s="329"/>
      <c r="D7" s="329"/>
      <c r="E7" s="329"/>
      <c r="F7" s="329"/>
      <c r="G7" s="329"/>
      <c r="H7" s="329"/>
      <c r="I7" s="329"/>
      <c r="J7" s="329"/>
      <c r="K7" s="325"/>
      <c r="L7" s="325"/>
      <c r="M7" s="325"/>
      <c r="N7" s="329"/>
      <c r="O7" s="329"/>
      <c r="P7" s="329"/>
      <c r="Q7" s="325"/>
      <c r="R7" s="325"/>
      <c r="S7" s="325"/>
      <c r="T7" s="326"/>
      <c r="U7" s="324"/>
      <c r="V7" s="322"/>
      <c r="W7" s="322"/>
      <c r="X7" s="322"/>
    </row>
    <row r="8" spans="1:24" ht="15.75" thickBot="1">
      <c r="A8" s="434" t="s">
        <v>866</v>
      </c>
      <c r="B8" s="391" t="s">
        <v>353</v>
      </c>
      <c r="C8" s="329">
        <v>101</v>
      </c>
      <c r="D8" s="329">
        <v>49.4</v>
      </c>
      <c r="E8" s="329">
        <v>11.6</v>
      </c>
      <c r="F8" s="329">
        <v>417</v>
      </c>
      <c r="G8" s="329">
        <v>49.9</v>
      </c>
      <c r="H8" s="329">
        <v>11.7</v>
      </c>
      <c r="I8" s="329"/>
      <c r="J8" s="329"/>
      <c r="K8" s="325">
        <v>518</v>
      </c>
      <c r="L8" s="325">
        <v>49.8</v>
      </c>
      <c r="M8" s="325">
        <v>11.7</v>
      </c>
      <c r="N8" s="329">
        <v>365</v>
      </c>
      <c r="O8" s="329">
        <v>52.1</v>
      </c>
      <c r="P8" s="329">
        <v>11.9</v>
      </c>
      <c r="Q8" s="325">
        <v>843</v>
      </c>
      <c r="R8" s="325">
        <v>50.6</v>
      </c>
      <c r="S8" s="325">
        <v>11.8</v>
      </c>
      <c r="T8" s="326">
        <v>100</v>
      </c>
      <c r="U8" s="324"/>
      <c r="V8" s="322">
        <v>850</v>
      </c>
      <c r="W8" s="322">
        <v>50.6</v>
      </c>
      <c r="X8" s="322">
        <v>11.8</v>
      </c>
    </row>
    <row r="9" spans="1:24" ht="15.75" thickBot="1">
      <c r="A9" s="434" t="s">
        <v>863</v>
      </c>
      <c r="B9" s="391" t="s">
        <v>353</v>
      </c>
      <c r="C9" s="329">
        <v>53</v>
      </c>
      <c r="D9" s="329">
        <v>49.3</v>
      </c>
      <c r="E9" s="329">
        <v>8.5</v>
      </c>
      <c r="F9" s="329">
        <v>0</v>
      </c>
      <c r="G9" s="329">
        <v>0</v>
      </c>
      <c r="H9" s="329">
        <v>0</v>
      </c>
      <c r="I9" s="329"/>
      <c r="J9" s="329"/>
      <c r="K9" s="325">
        <v>53</v>
      </c>
      <c r="L9" s="325">
        <v>49.3</v>
      </c>
      <c r="M9" s="325">
        <v>8.5</v>
      </c>
      <c r="N9" s="329">
        <v>0</v>
      </c>
      <c r="O9" s="329">
        <v>0</v>
      </c>
      <c r="P9" s="329">
        <v>0</v>
      </c>
      <c r="Q9" s="325">
        <v>53</v>
      </c>
      <c r="R9" s="325">
        <v>49.3</v>
      </c>
      <c r="S9" s="325">
        <v>8.5</v>
      </c>
      <c r="T9" s="326">
        <v>100</v>
      </c>
      <c r="U9" s="324"/>
      <c r="V9" s="322">
        <v>63</v>
      </c>
      <c r="W9" s="322">
        <v>49.5</v>
      </c>
      <c r="X9" s="322">
        <v>8.4</v>
      </c>
    </row>
    <row r="10" spans="1:24" ht="15.75" thickBot="1">
      <c r="A10" s="434" t="s">
        <v>796</v>
      </c>
      <c r="B10" s="391" t="s">
        <v>353</v>
      </c>
      <c r="C10" s="329">
        <v>12</v>
      </c>
      <c r="D10" s="329">
        <v>48.1</v>
      </c>
      <c r="E10" s="329">
        <v>9.1999999999999993</v>
      </c>
      <c r="F10" s="326">
        <v>0.8</v>
      </c>
      <c r="G10" s="326">
        <v>50</v>
      </c>
      <c r="H10" s="329">
        <v>6.3</v>
      </c>
      <c r="I10" s="329"/>
      <c r="J10" s="329"/>
      <c r="K10" s="325">
        <v>13</v>
      </c>
      <c r="L10" s="325">
        <v>48.3</v>
      </c>
      <c r="M10" s="325">
        <v>9</v>
      </c>
      <c r="N10" s="329">
        <v>0.1</v>
      </c>
      <c r="O10" s="329">
        <v>50.1</v>
      </c>
      <c r="P10" s="329">
        <v>5.8</v>
      </c>
      <c r="Q10" s="325">
        <v>13</v>
      </c>
      <c r="R10" s="325">
        <v>48.3</v>
      </c>
      <c r="S10" s="325">
        <v>9</v>
      </c>
      <c r="T10" s="326">
        <v>100</v>
      </c>
      <c r="U10" s="324"/>
      <c r="V10" s="322">
        <v>34</v>
      </c>
      <c r="W10" s="322">
        <v>49</v>
      </c>
      <c r="X10" s="322">
        <v>6.8</v>
      </c>
    </row>
    <row r="11" spans="1:24" ht="15.75" thickBot="1">
      <c r="A11" s="434" t="s">
        <v>795</v>
      </c>
      <c r="B11" s="391" t="s">
        <v>353</v>
      </c>
      <c r="C11" s="329">
        <v>0</v>
      </c>
      <c r="D11" s="329">
        <v>0</v>
      </c>
      <c r="E11" s="329">
        <v>0</v>
      </c>
      <c r="F11" s="326">
        <v>0</v>
      </c>
      <c r="G11" s="326">
        <v>0</v>
      </c>
      <c r="H11" s="329">
        <v>0</v>
      </c>
      <c r="I11" s="329"/>
      <c r="J11" s="329"/>
      <c r="K11" s="325">
        <v>0</v>
      </c>
      <c r="L11" s="325">
        <v>0</v>
      </c>
      <c r="M11" s="325"/>
      <c r="N11" s="329">
        <v>1330</v>
      </c>
      <c r="O11" s="329">
        <v>52</v>
      </c>
      <c r="P11" s="329">
        <v>11.6</v>
      </c>
      <c r="Q11" s="325">
        <v>1330</v>
      </c>
      <c r="R11" s="325">
        <v>52</v>
      </c>
      <c r="S11" s="325">
        <v>11.6</v>
      </c>
      <c r="T11" s="326">
        <v>100</v>
      </c>
      <c r="U11" s="324"/>
      <c r="V11" s="322">
        <v>1330</v>
      </c>
      <c r="W11" s="322">
        <v>52</v>
      </c>
      <c r="X11" s="322">
        <v>11.6</v>
      </c>
    </row>
    <row r="12" spans="1:24" ht="15.75" thickBot="1">
      <c r="A12" s="333" t="s">
        <v>732</v>
      </c>
      <c r="B12" s="391"/>
      <c r="C12" s="330">
        <v>167</v>
      </c>
      <c r="D12" s="330">
        <v>49.3</v>
      </c>
      <c r="E12" s="330">
        <v>10.4</v>
      </c>
      <c r="F12" s="330">
        <v>418</v>
      </c>
      <c r="G12" s="330">
        <v>49.9</v>
      </c>
      <c r="H12" s="330">
        <v>11.7</v>
      </c>
      <c r="I12" s="329"/>
      <c r="J12" s="329"/>
      <c r="K12" s="325">
        <v>585</v>
      </c>
      <c r="L12" s="325">
        <v>49.7</v>
      </c>
      <c r="M12" s="325">
        <v>11.4</v>
      </c>
      <c r="N12" s="331">
        <v>1655</v>
      </c>
      <c r="O12" s="330">
        <v>52</v>
      </c>
      <c r="P12" s="330">
        <v>11.6</v>
      </c>
      <c r="Q12" s="328">
        <v>2240</v>
      </c>
      <c r="R12" s="325">
        <v>51.4</v>
      </c>
      <c r="S12" s="325">
        <v>11.6</v>
      </c>
      <c r="T12" s="326"/>
      <c r="U12" s="324"/>
      <c r="V12" s="323">
        <v>2276</v>
      </c>
      <c r="W12" s="322">
        <v>51.3</v>
      </c>
      <c r="X12" s="322">
        <v>11.5</v>
      </c>
    </row>
    <row r="13" spans="1:24" ht="18" thickBot="1">
      <c r="A13" s="332" t="s">
        <v>864</v>
      </c>
      <c r="B13" s="391" t="s">
        <v>353</v>
      </c>
      <c r="C13" s="329">
        <v>435</v>
      </c>
      <c r="D13" s="329">
        <v>47</v>
      </c>
      <c r="E13" s="329">
        <v>5.4</v>
      </c>
      <c r="F13" s="329">
        <v>5</v>
      </c>
      <c r="G13" s="329">
        <v>47.9</v>
      </c>
      <c r="H13" s="329">
        <v>3.4</v>
      </c>
      <c r="I13" s="329"/>
      <c r="J13" s="329"/>
      <c r="K13" s="325">
        <v>440</v>
      </c>
      <c r="L13" s="325">
        <v>47</v>
      </c>
      <c r="M13" s="325">
        <v>5.4</v>
      </c>
      <c r="N13" s="329">
        <v>150</v>
      </c>
      <c r="O13" s="329">
        <v>49.5</v>
      </c>
      <c r="P13" s="329">
        <v>4</v>
      </c>
      <c r="Q13" s="325">
        <v>590</v>
      </c>
      <c r="R13" s="325">
        <v>47.7</v>
      </c>
      <c r="S13" s="325">
        <v>5</v>
      </c>
      <c r="T13" s="326">
        <v>12</v>
      </c>
      <c r="U13" s="324"/>
      <c r="V13" s="322">
        <v>416</v>
      </c>
      <c r="W13" s="322">
        <v>49.6</v>
      </c>
      <c r="X13" s="322">
        <v>4.2</v>
      </c>
    </row>
    <row r="14" spans="1:24" ht="18" thickBot="1">
      <c r="A14" s="332" t="s">
        <v>865</v>
      </c>
      <c r="B14" s="391" t="s">
        <v>353</v>
      </c>
      <c r="C14" s="329">
        <v>325</v>
      </c>
      <c r="D14" s="329">
        <v>43.7</v>
      </c>
      <c r="E14" s="329">
        <v>2.1</v>
      </c>
      <c r="F14" s="427">
        <v>5953</v>
      </c>
      <c r="G14" s="329">
        <v>46.6</v>
      </c>
      <c r="H14" s="329">
        <v>2.2999999999999998</v>
      </c>
      <c r="I14" s="329"/>
      <c r="J14" s="329"/>
      <c r="K14" s="328">
        <v>6278</v>
      </c>
      <c r="L14" s="325">
        <v>46.5</v>
      </c>
      <c r="M14" s="325">
        <v>2.2999999999999998</v>
      </c>
      <c r="N14" s="329">
        <v>736</v>
      </c>
      <c r="O14" s="329">
        <v>45.8</v>
      </c>
      <c r="P14" s="329">
        <v>2.4</v>
      </c>
      <c r="Q14" s="328">
        <v>7014</v>
      </c>
      <c r="R14" s="325">
        <v>46.4</v>
      </c>
      <c r="S14" s="325">
        <v>2.2999999999999998</v>
      </c>
      <c r="T14" s="326">
        <v>23</v>
      </c>
      <c r="U14" s="324"/>
      <c r="V14" s="323">
        <v>7028</v>
      </c>
      <c r="W14" s="322">
        <v>46.4</v>
      </c>
      <c r="X14" s="322">
        <v>2.2999999999999998</v>
      </c>
    </row>
    <row r="15" spans="1:24" ht="15.75" thickBot="1">
      <c r="A15" s="333" t="s">
        <v>741</v>
      </c>
      <c r="B15" s="391"/>
      <c r="C15" s="330">
        <v>927</v>
      </c>
      <c r="D15" s="330">
        <v>46.3</v>
      </c>
      <c r="E15" s="330">
        <v>5.2</v>
      </c>
      <c r="F15" s="331">
        <v>6376</v>
      </c>
      <c r="G15" s="330">
        <v>46.8</v>
      </c>
      <c r="H15" s="424">
        <v>2.9</v>
      </c>
      <c r="I15" s="329"/>
      <c r="J15" s="329"/>
      <c r="K15" s="328">
        <v>7303</v>
      </c>
      <c r="L15" s="325">
        <v>46.7</v>
      </c>
      <c r="M15" s="325">
        <v>3.2</v>
      </c>
      <c r="N15" s="331">
        <v>2540</v>
      </c>
      <c r="O15" s="330">
        <v>50</v>
      </c>
      <c r="P15" s="330">
        <v>8.5</v>
      </c>
      <c r="Q15" s="328">
        <v>9844</v>
      </c>
      <c r="R15" s="325">
        <v>47.6</v>
      </c>
      <c r="S15" s="325">
        <v>4.5999999999999996</v>
      </c>
      <c r="T15" s="329"/>
      <c r="U15" s="324"/>
      <c r="V15" s="323">
        <v>9720</v>
      </c>
      <c r="W15" s="322">
        <v>47.7</v>
      </c>
      <c r="X15" s="322">
        <v>4.5</v>
      </c>
    </row>
    <row r="16" spans="1:24">
      <c r="A16" s="321"/>
      <c r="C16" s="321"/>
      <c r="D16" s="321"/>
      <c r="E16" s="321"/>
      <c r="F16" s="321"/>
      <c r="G16" s="321"/>
      <c r="H16" s="321"/>
      <c r="I16" s="321"/>
      <c r="J16" s="321"/>
      <c r="K16" s="321"/>
      <c r="L16" s="321"/>
      <c r="M16" s="321"/>
      <c r="N16" s="321"/>
      <c r="O16" s="321"/>
      <c r="P16" s="321"/>
      <c r="Q16" s="321"/>
      <c r="R16" s="321"/>
      <c r="S16" s="321"/>
      <c r="T16" s="321"/>
      <c r="U16" s="321"/>
      <c r="V16" s="321"/>
      <c r="W16" s="321"/>
      <c r="X16" s="433"/>
    </row>
    <row r="17" spans="1:42">
      <c r="A17" s="304" t="s">
        <v>853</v>
      </c>
      <c r="C17" s="321"/>
      <c r="D17" s="321"/>
      <c r="E17" s="321"/>
      <c r="F17" s="321"/>
      <c r="G17" s="321"/>
      <c r="H17" s="321"/>
      <c r="I17" s="321"/>
      <c r="J17" s="321"/>
      <c r="K17" s="321"/>
      <c r="L17" s="321"/>
      <c r="M17" s="321"/>
      <c r="N17" s="321"/>
      <c r="O17" s="321"/>
      <c r="P17" s="321"/>
      <c r="Q17" s="321"/>
      <c r="R17" s="321"/>
      <c r="S17" s="321"/>
      <c r="T17" s="321"/>
      <c r="U17" s="321"/>
      <c r="V17" s="321"/>
      <c r="W17" s="321"/>
      <c r="X17" s="433"/>
    </row>
    <row r="18" spans="1:42">
      <c r="A18" s="304" t="s">
        <v>794</v>
      </c>
      <c r="C18" s="321"/>
      <c r="D18" s="321"/>
      <c r="E18" s="321"/>
      <c r="F18" s="321"/>
      <c r="G18" s="321"/>
      <c r="H18" s="321"/>
      <c r="I18" s="321"/>
      <c r="J18" s="321"/>
      <c r="K18" s="321"/>
      <c r="L18" s="321"/>
      <c r="M18" s="321"/>
      <c r="N18" s="321"/>
      <c r="O18" s="321"/>
      <c r="P18" s="321"/>
      <c r="Q18" s="321"/>
      <c r="R18" s="321"/>
      <c r="S18" s="321"/>
      <c r="T18" s="321"/>
      <c r="U18" s="321"/>
      <c r="V18" s="321"/>
      <c r="W18" s="321"/>
      <c r="X18" s="433"/>
    </row>
    <row r="19" spans="1:42">
      <c r="A19" s="304" t="s">
        <v>869</v>
      </c>
      <c r="C19" s="321"/>
      <c r="D19" s="321"/>
      <c r="E19" s="321"/>
      <c r="F19" s="321"/>
      <c r="G19" s="321"/>
      <c r="H19" s="321"/>
      <c r="I19" s="321"/>
      <c r="J19" s="321"/>
      <c r="K19" s="321"/>
      <c r="L19" s="321"/>
      <c r="M19" s="321"/>
      <c r="N19" s="321"/>
      <c r="O19" s="321"/>
      <c r="P19" s="321"/>
      <c r="Q19" s="321"/>
      <c r="R19" s="321"/>
      <c r="S19" s="321"/>
      <c r="T19" s="321"/>
      <c r="U19" s="321"/>
      <c r="V19" s="321"/>
      <c r="W19" s="321"/>
      <c r="X19" s="433"/>
    </row>
    <row r="20" spans="1:42">
      <c r="A20" s="304" t="s">
        <v>870</v>
      </c>
      <c r="C20" s="321"/>
      <c r="D20" s="321"/>
      <c r="E20" s="321"/>
      <c r="F20" s="321"/>
      <c r="G20" s="321"/>
      <c r="H20" s="321"/>
      <c r="I20" s="321"/>
      <c r="J20" s="321"/>
      <c r="K20" s="321"/>
      <c r="L20" s="321"/>
      <c r="M20" s="321"/>
      <c r="N20" s="321"/>
      <c r="O20" s="321"/>
      <c r="P20" s="321"/>
      <c r="Q20" s="321"/>
      <c r="R20" s="321"/>
      <c r="S20" s="321"/>
      <c r="T20" s="321"/>
      <c r="U20" s="321"/>
      <c r="V20" s="321"/>
      <c r="W20" s="321"/>
      <c r="X20" s="433"/>
    </row>
    <row r="23" spans="1:42" ht="21.75">
      <c r="A23" s="320" t="s">
        <v>366</v>
      </c>
      <c r="B23" s="320" t="s">
        <v>701</v>
      </c>
      <c r="C23" s="319"/>
      <c r="D23" s="319"/>
      <c r="E23" s="319"/>
      <c r="F23" s="319"/>
      <c r="G23" s="319"/>
      <c r="H23" s="319"/>
      <c r="I23" s="319"/>
      <c r="J23" s="319"/>
      <c r="K23" s="319"/>
      <c r="L23" s="319"/>
      <c r="M23" s="319"/>
      <c r="N23" s="319"/>
      <c r="O23" s="319"/>
      <c r="P23" s="319"/>
      <c r="Q23" s="319"/>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row>
    <row r="24" spans="1:42">
      <c r="A24" s="304"/>
      <c r="B24" s="304"/>
      <c r="C24" s="304"/>
      <c r="D24" s="304"/>
      <c r="E24" s="304"/>
      <c r="F24" s="304"/>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row>
    <row r="25" spans="1:42">
      <c r="A25" s="304"/>
      <c r="B25" s="649" t="s">
        <v>752</v>
      </c>
      <c r="C25" s="650" t="s">
        <v>367</v>
      </c>
      <c r="D25" s="650"/>
      <c r="E25" s="650"/>
      <c r="F25" s="650"/>
      <c r="G25" s="650"/>
      <c r="H25" s="650"/>
      <c r="I25" s="650" t="s">
        <v>368</v>
      </c>
      <c r="J25" s="650"/>
      <c r="K25" s="650"/>
      <c r="L25" s="650"/>
      <c r="M25" s="650"/>
      <c r="N25" s="650"/>
      <c r="O25" s="659" t="s">
        <v>777</v>
      </c>
      <c r="P25" s="659"/>
      <c r="Q25" s="659"/>
      <c r="R25" s="659"/>
      <c r="S25" s="659"/>
      <c r="T25" s="659"/>
      <c r="U25" s="324"/>
      <c r="V25" s="324"/>
      <c r="W25" s="650" t="s">
        <v>369</v>
      </c>
      <c r="X25" s="650"/>
      <c r="Y25" s="650"/>
      <c r="Z25" s="650"/>
      <c r="AA25" s="650"/>
      <c r="AB25" s="650"/>
      <c r="AC25" s="659" t="s">
        <v>758</v>
      </c>
      <c r="AD25" s="659"/>
      <c r="AE25" s="659"/>
      <c r="AF25" s="659"/>
      <c r="AG25" s="659"/>
      <c r="AH25" s="659"/>
      <c r="AI25" s="653" t="s">
        <v>694</v>
      </c>
      <c r="AJ25" s="324"/>
      <c r="AK25" s="661" t="s">
        <v>758</v>
      </c>
      <c r="AL25" s="661"/>
      <c r="AM25" s="661"/>
      <c r="AN25" s="661"/>
      <c r="AO25" s="661"/>
      <c r="AP25" s="661"/>
    </row>
    <row r="26" spans="1:42" ht="15.75" thickBot="1">
      <c r="A26" s="304"/>
      <c r="B26" s="649"/>
      <c r="C26" s="662" t="s">
        <v>854</v>
      </c>
      <c r="D26" s="662"/>
      <c r="E26" s="662"/>
      <c r="F26" s="662"/>
      <c r="G26" s="662"/>
      <c r="H26" s="662"/>
      <c r="I26" s="662" t="s">
        <v>854</v>
      </c>
      <c r="J26" s="662"/>
      <c r="K26" s="662"/>
      <c r="L26" s="662"/>
      <c r="M26" s="662"/>
      <c r="N26" s="662"/>
      <c r="O26" s="663" t="s">
        <v>854</v>
      </c>
      <c r="P26" s="663"/>
      <c r="Q26" s="663"/>
      <c r="R26" s="663"/>
      <c r="S26" s="663"/>
      <c r="T26" s="663"/>
      <c r="U26" s="324"/>
      <c r="V26" s="324"/>
      <c r="W26" s="662" t="s">
        <v>854</v>
      </c>
      <c r="X26" s="662"/>
      <c r="Y26" s="662"/>
      <c r="Z26" s="662"/>
      <c r="AA26" s="662"/>
      <c r="AB26" s="662"/>
      <c r="AC26" s="663" t="s">
        <v>854</v>
      </c>
      <c r="AD26" s="663"/>
      <c r="AE26" s="663"/>
      <c r="AF26" s="663"/>
      <c r="AG26" s="663"/>
      <c r="AH26" s="663"/>
      <c r="AI26" s="653"/>
      <c r="AJ26" s="324"/>
      <c r="AK26" s="664" t="s">
        <v>691</v>
      </c>
      <c r="AL26" s="664"/>
      <c r="AM26" s="664"/>
      <c r="AN26" s="664"/>
      <c r="AO26" s="664"/>
      <c r="AP26" s="664"/>
    </row>
    <row r="27" spans="1:42" ht="15.75" thickBot="1">
      <c r="A27" s="304"/>
      <c r="B27" s="658"/>
      <c r="C27" s="361" t="s">
        <v>350</v>
      </c>
      <c r="D27" s="361" t="s">
        <v>351</v>
      </c>
      <c r="E27" s="361"/>
      <c r="F27" s="361"/>
      <c r="G27" s="361"/>
      <c r="H27" s="361"/>
      <c r="I27" s="361" t="s">
        <v>350</v>
      </c>
      <c r="J27" s="361" t="s">
        <v>351</v>
      </c>
      <c r="K27" s="361"/>
      <c r="L27" s="361"/>
      <c r="M27" s="361"/>
      <c r="N27" s="361"/>
      <c r="O27" s="362" t="s">
        <v>350</v>
      </c>
      <c r="P27" s="362" t="s">
        <v>351</v>
      </c>
      <c r="Q27" s="362"/>
      <c r="R27" s="362"/>
      <c r="S27" s="362"/>
      <c r="T27" s="362"/>
      <c r="U27" s="361"/>
      <c r="V27" s="361"/>
      <c r="W27" s="361" t="s">
        <v>350</v>
      </c>
      <c r="X27" s="361" t="s">
        <v>351</v>
      </c>
      <c r="Y27" s="361"/>
      <c r="Z27" s="361"/>
      <c r="AA27" s="361"/>
      <c r="AB27" s="361"/>
      <c r="AC27" s="362" t="s">
        <v>350</v>
      </c>
      <c r="AD27" s="362" t="s">
        <v>351</v>
      </c>
      <c r="AE27" s="362"/>
      <c r="AF27" s="362"/>
      <c r="AG27" s="362"/>
      <c r="AH27" s="362"/>
      <c r="AI27" s="660"/>
      <c r="AJ27" s="324"/>
      <c r="AK27" s="360" t="s">
        <v>351</v>
      </c>
      <c r="AL27" s="360" t="s">
        <v>350</v>
      </c>
      <c r="AM27" s="360"/>
      <c r="AN27" s="360"/>
      <c r="AO27" s="360"/>
      <c r="AP27" s="360"/>
    </row>
    <row r="28" spans="1:42">
      <c r="A28" s="304"/>
      <c r="B28" s="304"/>
      <c r="C28" s="324"/>
      <c r="D28" s="324" t="s">
        <v>352</v>
      </c>
      <c r="E28" s="324" t="s">
        <v>352</v>
      </c>
      <c r="F28" s="324" t="s">
        <v>352</v>
      </c>
      <c r="G28" s="324" t="s">
        <v>352</v>
      </c>
      <c r="H28" s="324" t="s">
        <v>352</v>
      </c>
      <c r="I28" s="324" t="s">
        <v>689</v>
      </c>
      <c r="J28" s="324" t="s">
        <v>352</v>
      </c>
      <c r="K28" s="324" t="s">
        <v>352</v>
      </c>
      <c r="L28" s="324" t="s">
        <v>352</v>
      </c>
      <c r="M28" s="324" t="s">
        <v>352</v>
      </c>
      <c r="N28" s="324" t="s">
        <v>352</v>
      </c>
      <c r="O28" s="408" t="s">
        <v>689</v>
      </c>
      <c r="P28" s="408" t="s">
        <v>352</v>
      </c>
      <c r="Q28" s="408" t="s">
        <v>352</v>
      </c>
      <c r="R28" s="408" t="s">
        <v>352</v>
      </c>
      <c r="S28" s="408" t="s">
        <v>352</v>
      </c>
      <c r="T28" s="408" t="s">
        <v>352</v>
      </c>
      <c r="U28" s="324"/>
      <c r="V28" s="324"/>
      <c r="W28" s="324" t="s">
        <v>689</v>
      </c>
      <c r="X28" s="324" t="s">
        <v>352</v>
      </c>
      <c r="Y28" s="324" t="s">
        <v>352</v>
      </c>
      <c r="Z28" s="324" t="s">
        <v>352</v>
      </c>
      <c r="AA28" s="324" t="s">
        <v>352</v>
      </c>
      <c r="AB28" s="324" t="s">
        <v>352</v>
      </c>
      <c r="AC28" s="408" t="s">
        <v>689</v>
      </c>
      <c r="AD28" s="408" t="s">
        <v>352</v>
      </c>
      <c r="AE28" s="408" t="s">
        <v>352</v>
      </c>
      <c r="AF28" s="408" t="s">
        <v>352</v>
      </c>
      <c r="AG28" s="408" t="s">
        <v>352</v>
      </c>
      <c r="AH28" s="408" t="s">
        <v>352</v>
      </c>
      <c r="AI28" s="324"/>
      <c r="AJ28" s="324"/>
      <c r="AK28" s="423" t="s">
        <v>689</v>
      </c>
      <c r="AL28" s="423" t="s">
        <v>352</v>
      </c>
      <c r="AM28" s="423" t="s">
        <v>352</v>
      </c>
      <c r="AN28" s="423" t="s">
        <v>352</v>
      </c>
      <c r="AO28" s="423" t="s">
        <v>352</v>
      </c>
      <c r="AP28" s="423" t="s">
        <v>352</v>
      </c>
    </row>
    <row r="29" spans="1:42" ht="19.5" thickBot="1">
      <c r="A29" s="432" t="s">
        <v>740</v>
      </c>
      <c r="B29" s="431"/>
      <c r="C29" s="361" t="s">
        <v>689</v>
      </c>
      <c r="D29" s="361" t="s">
        <v>791</v>
      </c>
      <c r="E29" s="361" t="s">
        <v>790</v>
      </c>
      <c r="F29" s="361" t="s">
        <v>789</v>
      </c>
      <c r="G29" s="361" t="s">
        <v>788</v>
      </c>
      <c r="H29" s="361" t="s">
        <v>787</v>
      </c>
      <c r="I29" s="361"/>
      <c r="J29" s="361" t="s">
        <v>791</v>
      </c>
      <c r="K29" s="361" t="s">
        <v>790</v>
      </c>
      <c r="L29" s="361" t="s">
        <v>789</v>
      </c>
      <c r="M29" s="361" t="s">
        <v>788</v>
      </c>
      <c r="N29" s="361" t="s">
        <v>787</v>
      </c>
      <c r="O29" s="362"/>
      <c r="P29" s="362" t="s">
        <v>791</v>
      </c>
      <c r="Q29" s="362" t="s">
        <v>793</v>
      </c>
      <c r="R29" s="362" t="s">
        <v>792</v>
      </c>
      <c r="S29" s="362" t="s">
        <v>788</v>
      </c>
      <c r="T29" s="362" t="s">
        <v>787</v>
      </c>
      <c r="U29" s="361"/>
      <c r="V29" s="361"/>
      <c r="W29" s="361"/>
      <c r="X29" s="361" t="s">
        <v>791</v>
      </c>
      <c r="Y29" s="361" t="s">
        <v>790</v>
      </c>
      <c r="Z29" s="361" t="s">
        <v>789</v>
      </c>
      <c r="AA29" s="361" t="s">
        <v>788</v>
      </c>
      <c r="AB29" s="361" t="s">
        <v>787</v>
      </c>
      <c r="AC29" s="362"/>
      <c r="AD29" s="362" t="s">
        <v>791</v>
      </c>
      <c r="AE29" s="362" t="s">
        <v>793</v>
      </c>
      <c r="AF29" s="362" t="s">
        <v>792</v>
      </c>
      <c r="AG29" s="362" t="s">
        <v>788</v>
      </c>
      <c r="AH29" s="362" t="s">
        <v>787</v>
      </c>
      <c r="AI29" s="324" t="s">
        <v>352</v>
      </c>
      <c r="AJ29" s="324"/>
      <c r="AK29" s="360"/>
      <c r="AL29" s="360" t="s">
        <v>791</v>
      </c>
      <c r="AM29" s="360" t="s">
        <v>790</v>
      </c>
      <c r="AN29" s="360" t="s">
        <v>789</v>
      </c>
      <c r="AO29" s="360" t="s">
        <v>788</v>
      </c>
      <c r="AP29" s="360" t="s">
        <v>787</v>
      </c>
    </row>
    <row r="30" spans="1:42" ht="15.75" thickBot="1">
      <c r="A30" s="422" t="s">
        <v>452</v>
      </c>
      <c r="B30" s="422"/>
      <c r="C30" s="350"/>
      <c r="D30" s="350"/>
      <c r="E30" s="350"/>
      <c r="F30" s="350"/>
      <c r="G30" s="350"/>
      <c r="H30" s="350"/>
      <c r="I30" s="350"/>
      <c r="J30" s="350"/>
      <c r="K30" s="350"/>
      <c r="L30" s="350"/>
      <c r="M30" s="350"/>
      <c r="N30" s="350"/>
      <c r="O30" s="348"/>
      <c r="P30" s="348"/>
      <c r="Q30" s="348"/>
      <c r="R30" s="348"/>
      <c r="S30" s="348"/>
      <c r="T30" s="348"/>
      <c r="U30" s="350"/>
      <c r="V30" s="350"/>
      <c r="W30" s="350"/>
      <c r="X30" s="350"/>
      <c r="Y30" s="350"/>
      <c r="Z30" s="350"/>
      <c r="AA30" s="350"/>
      <c r="AB30" s="350"/>
      <c r="AC30" s="348"/>
      <c r="AD30" s="348"/>
      <c r="AE30" s="348"/>
      <c r="AF30" s="348"/>
      <c r="AG30" s="348"/>
      <c r="AH30" s="348"/>
      <c r="AI30" s="349"/>
      <c r="AJ30" s="324"/>
      <c r="AK30" s="345"/>
      <c r="AL30" s="345"/>
      <c r="AM30" s="345"/>
      <c r="AN30" s="345"/>
      <c r="AO30" s="345"/>
      <c r="AP30" s="345"/>
    </row>
    <row r="31" spans="1:42" ht="18" thickBot="1">
      <c r="A31" s="430" t="s">
        <v>786</v>
      </c>
      <c r="B31" s="422" t="s">
        <v>353</v>
      </c>
      <c r="C31" s="350" t="s">
        <v>356</v>
      </c>
      <c r="D31" s="350" t="s">
        <v>356</v>
      </c>
      <c r="E31" s="350" t="s">
        <v>356</v>
      </c>
      <c r="F31" s="350" t="s">
        <v>356</v>
      </c>
      <c r="G31" s="350" t="s">
        <v>356</v>
      </c>
      <c r="H31" s="350" t="s">
        <v>356</v>
      </c>
      <c r="I31" s="350" t="s">
        <v>356</v>
      </c>
      <c r="J31" s="350" t="s">
        <v>356</v>
      </c>
      <c r="K31" s="350" t="s">
        <v>356</v>
      </c>
      <c r="L31" s="350" t="s">
        <v>356</v>
      </c>
      <c r="M31" s="350" t="s">
        <v>356</v>
      </c>
      <c r="N31" s="350" t="s">
        <v>356</v>
      </c>
      <c r="O31" s="348" t="s">
        <v>356</v>
      </c>
      <c r="P31" s="348" t="s">
        <v>356</v>
      </c>
      <c r="Q31" s="348" t="s">
        <v>356</v>
      </c>
      <c r="R31" s="348" t="s">
        <v>356</v>
      </c>
      <c r="S31" s="348" t="s">
        <v>356</v>
      </c>
      <c r="T31" s="348" t="s">
        <v>356</v>
      </c>
      <c r="U31" s="350"/>
      <c r="V31" s="350"/>
      <c r="W31" s="350">
        <v>532</v>
      </c>
      <c r="X31" s="350">
        <v>57.9</v>
      </c>
      <c r="Y31" s="350">
        <v>4.8</v>
      </c>
      <c r="Z31" s="350">
        <v>3.9</v>
      </c>
      <c r="AA31" s="350">
        <v>0.17</v>
      </c>
      <c r="AB31" s="350">
        <v>7.6</v>
      </c>
      <c r="AC31" s="348">
        <v>532</v>
      </c>
      <c r="AD31" s="348">
        <v>57.9</v>
      </c>
      <c r="AE31" s="348">
        <v>4.8</v>
      </c>
      <c r="AF31" s="348">
        <v>3.9</v>
      </c>
      <c r="AG31" s="348">
        <v>0.17</v>
      </c>
      <c r="AH31" s="348">
        <v>7.6</v>
      </c>
      <c r="AI31" s="349">
        <v>100</v>
      </c>
      <c r="AJ31" s="324"/>
      <c r="AK31" s="345">
        <v>532</v>
      </c>
      <c r="AL31" s="345">
        <v>57.9</v>
      </c>
      <c r="AM31" s="345">
        <v>4.8</v>
      </c>
      <c r="AN31" s="345">
        <v>3.9</v>
      </c>
      <c r="AO31" s="345">
        <v>0.17</v>
      </c>
      <c r="AP31" s="345">
        <v>7.6</v>
      </c>
    </row>
    <row r="32" spans="1:42" ht="18" thickBot="1">
      <c r="A32" s="430" t="s">
        <v>785</v>
      </c>
      <c r="B32" s="422" t="s">
        <v>353</v>
      </c>
      <c r="C32" s="350">
        <v>572</v>
      </c>
      <c r="D32" s="350">
        <v>62.4</v>
      </c>
      <c r="E32" s="350">
        <v>3.3</v>
      </c>
      <c r="F32" s="350">
        <v>1.8</v>
      </c>
      <c r="G32" s="350">
        <v>0.13</v>
      </c>
      <c r="H32" s="350">
        <v>5.0999999999999996</v>
      </c>
      <c r="I32" s="359">
        <v>1445</v>
      </c>
      <c r="J32" s="350">
        <v>63</v>
      </c>
      <c r="K32" s="350">
        <v>3.1</v>
      </c>
      <c r="L32" s="350">
        <v>1.8</v>
      </c>
      <c r="M32" s="350">
        <v>0.12</v>
      </c>
      <c r="N32" s="350">
        <v>4.4000000000000004</v>
      </c>
      <c r="O32" s="351">
        <v>2017</v>
      </c>
      <c r="P32" s="348">
        <v>62.8</v>
      </c>
      <c r="Q32" s="348">
        <v>3.1</v>
      </c>
      <c r="R32" s="348">
        <v>1.8</v>
      </c>
      <c r="S32" s="348">
        <v>0.12</v>
      </c>
      <c r="T32" s="348">
        <v>4.5999999999999996</v>
      </c>
      <c r="U32" s="350"/>
      <c r="V32" s="350"/>
      <c r="W32" s="359">
        <v>5384</v>
      </c>
      <c r="X32" s="350">
        <v>62.3</v>
      </c>
      <c r="Y32" s="350">
        <v>3.2</v>
      </c>
      <c r="Z32" s="350">
        <v>1.8</v>
      </c>
      <c r="AA32" s="350">
        <v>0.14000000000000001</v>
      </c>
      <c r="AB32" s="350">
        <v>5.4</v>
      </c>
      <c r="AC32" s="351">
        <v>7401</v>
      </c>
      <c r="AD32" s="348">
        <v>62.4</v>
      </c>
      <c r="AE32" s="348">
        <v>3.2</v>
      </c>
      <c r="AF32" s="348">
        <v>1.8</v>
      </c>
      <c r="AG32" s="348">
        <v>0.13</v>
      </c>
      <c r="AH32" s="348">
        <v>5.2</v>
      </c>
      <c r="AI32" s="349">
        <v>73.8</v>
      </c>
      <c r="AJ32" s="324"/>
      <c r="AK32" s="347">
        <v>7323</v>
      </c>
      <c r="AL32" s="345">
        <v>62.4</v>
      </c>
      <c r="AM32" s="345">
        <v>3.2</v>
      </c>
      <c r="AN32" s="345">
        <v>1.8</v>
      </c>
      <c r="AO32" s="345">
        <v>0.13</v>
      </c>
      <c r="AP32" s="345">
        <v>5.2</v>
      </c>
    </row>
    <row r="33" spans="1:42" ht="18" thickBot="1">
      <c r="A33" s="430" t="s">
        <v>784</v>
      </c>
      <c r="B33" s="422" t="s">
        <v>353</v>
      </c>
      <c r="C33" s="350">
        <v>252</v>
      </c>
      <c r="D33" s="350">
        <v>57.2</v>
      </c>
      <c r="E33" s="350">
        <v>6.3</v>
      </c>
      <c r="F33" s="350">
        <v>4</v>
      </c>
      <c r="G33" s="350">
        <v>0.16</v>
      </c>
      <c r="H33" s="350">
        <v>7</v>
      </c>
      <c r="I33" s="350">
        <v>675</v>
      </c>
      <c r="J33" s="350">
        <v>57</v>
      </c>
      <c r="K33" s="350">
        <v>6.1</v>
      </c>
      <c r="L33" s="350">
        <v>4.0999999999999996</v>
      </c>
      <c r="M33" s="350">
        <v>0.16</v>
      </c>
      <c r="N33" s="350">
        <v>7.3</v>
      </c>
      <c r="O33" s="348">
        <v>927</v>
      </c>
      <c r="P33" s="348">
        <v>57</v>
      </c>
      <c r="Q33" s="348">
        <v>6.1</v>
      </c>
      <c r="R33" s="348">
        <v>4.0999999999999996</v>
      </c>
      <c r="S33" s="348">
        <v>0.16</v>
      </c>
      <c r="T33" s="348">
        <v>7.2</v>
      </c>
      <c r="U33" s="350"/>
      <c r="V33" s="350"/>
      <c r="W33" s="359">
        <v>2052</v>
      </c>
      <c r="X33" s="350">
        <v>56.9</v>
      </c>
      <c r="Y33" s="350">
        <v>5.9</v>
      </c>
      <c r="Z33" s="350">
        <v>4.0999999999999996</v>
      </c>
      <c r="AA33" s="350">
        <v>0.17</v>
      </c>
      <c r="AB33" s="350">
        <v>7.8</v>
      </c>
      <c r="AC33" s="351">
        <v>2979</v>
      </c>
      <c r="AD33" s="348">
        <v>56.9</v>
      </c>
      <c r="AE33" s="348">
        <v>5.9</v>
      </c>
      <c r="AF33" s="348">
        <v>4.0999999999999996</v>
      </c>
      <c r="AG33" s="348">
        <v>0.17</v>
      </c>
      <c r="AH33" s="348">
        <v>7.6</v>
      </c>
      <c r="AI33" s="349">
        <v>68.2</v>
      </c>
      <c r="AJ33" s="324"/>
      <c r="AK33" s="347">
        <v>3042</v>
      </c>
      <c r="AL33" s="345">
        <v>57</v>
      </c>
      <c r="AM33" s="345">
        <v>5.9</v>
      </c>
      <c r="AN33" s="345">
        <v>4.0999999999999996</v>
      </c>
      <c r="AO33" s="345">
        <v>0.17</v>
      </c>
      <c r="AP33" s="345">
        <v>7.6</v>
      </c>
    </row>
    <row r="34" spans="1:42" ht="18" thickBot="1">
      <c r="A34" s="430" t="s">
        <v>783</v>
      </c>
      <c r="B34" s="422" t="s">
        <v>353</v>
      </c>
      <c r="C34" s="350">
        <v>653</v>
      </c>
      <c r="D34" s="350">
        <v>56.4</v>
      </c>
      <c r="E34" s="350">
        <v>6</v>
      </c>
      <c r="F34" s="350">
        <v>2.6</v>
      </c>
      <c r="G34" s="350">
        <v>0.06</v>
      </c>
      <c r="H34" s="350">
        <v>10.199999999999999</v>
      </c>
      <c r="I34" s="359">
        <v>1846</v>
      </c>
      <c r="J34" s="350">
        <v>58.4</v>
      </c>
      <c r="K34" s="350">
        <v>4.5</v>
      </c>
      <c r="L34" s="350">
        <v>2.6</v>
      </c>
      <c r="M34" s="350">
        <v>0.08</v>
      </c>
      <c r="N34" s="350">
        <v>8.8000000000000007</v>
      </c>
      <c r="O34" s="351">
        <v>2499</v>
      </c>
      <c r="P34" s="348">
        <v>57.9</v>
      </c>
      <c r="Q34" s="348">
        <v>4.9000000000000004</v>
      </c>
      <c r="R34" s="348">
        <v>2.6</v>
      </c>
      <c r="S34" s="348">
        <v>7.0000000000000007E-2</v>
      </c>
      <c r="T34" s="348">
        <v>9.1999999999999993</v>
      </c>
      <c r="U34" s="350"/>
      <c r="V34" s="350"/>
      <c r="W34" s="359">
        <v>4626</v>
      </c>
      <c r="X34" s="350">
        <v>56</v>
      </c>
      <c r="Y34" s="350">
        <v>6.2</v>
      </c>
      <c r="Z34" s="350">
        <v>3.1</v>
      </c>
      <c r="AA34" s="350">
        <v>0.08</v>
      </c>
      <c r="AB34" s="350">
        <v>9.8000000000000007</v>
      </c>
      <c r="AC34" s="351">
        <v>7125</v>
      </c>
      <c r="AD34" s="348">
        <v>56.7</v>
      </c>
      <c r="AE34" s="348">
        <v>5.7</v>
      </c>
      <c r="AF34" s="348">
        <v>2.9</v>
      </c>
      <c r="AG34" s="348">
        <v>0.08</v>
      </c>
      <c r="AH34" s="348">
        <v>9.6</v>
      </c>
      <c r="AI34" s="349">
        <v>69.599999999999994</v>
      </c>
      <c r="AJ34" s="324"/>
      <c r="AK34" s="347">
        <v>7184</v>
      </c>
      <c r="AL34" s="345">
        <v>56.7</v>
      </c>
      <c r="AM34" s="345">
        <v>5.7</v>
      </c>
      <c r="AN34" s="407">
        <v>2.9</v>
      </c>
      <c r="AO34" s="345">
        <v>0.08</v>
      </c>
      <c r="AP34" s="345">
        <v>9.6</v>
      </c>
    </row>
    <row r="35" spans="1:42" ht="18" thickBot="1">
      <c r="A35" s="430" t="s">
        <v>782</v>
      </c>
      <c r="B35" s="422" t="s">
        <v>353</v>
      </c>
      <c r="C35" s="350">
        <v>0.5</v>
      </c>
      <c r="D35" s="350">
        <v>61.3</v>
      </c>
      <c r="E35" s="350">
        <v>4.4000000000000004</v>
      </c>
      <c r="F35" s="350">
        <v>2.9</v>
      </c>
      <c r="G35" s="350">
        <v>0.06</v>
      </c>
      <c r="H35" s="350">
        <v>4.4000000000000004</v>
      </c>
      <c r="I35" s="350">
        <v>73</v>
      </c>
      <c r="J35" s="350">
        <v>60.9</v>
      </c>
      <c r="K35" s="350">
        <v>5.2</v>
      </c>
      <c r="L35" s="350">
        <v>3.5</v>
      </c>
      <c r="M35" s="350">
        <v>0.06</v>
      </c>
      <c r="N35" s="350">
        <v>3.4</v>
      </c>
      <c r="O35" s="348">
        <v>74</v>
      </c>
      <c r="P35" s="348">
        <v>60.9</v>
      </c>
      <c r="Q35" s="348">
        <v>5.2</v>
      </c>
      <c r="R35" s="348">
        <v>3.5</v>
      </c>
      <c r="S35" s="348">
        <v>0.06</v>
      </c>
      <c r="T35" s="348">
        <v>3.4</v>
      </c>
      <c r="U35" s="350"/>
      <c r="V35" s="350"/>
      <c r="W35" s="359">
        <v>1528</v>
      </c>
      <c r="X35" s="350">
        <v>60.6</v>
      </c>
      <c r="Y35" s="350">
        <v>4.2</v>
      </c>
      <c r="Z35" s="350">
        <v>3.8</v>
      </c>
      <c r="AA35" s="350">
        <v>0.06</v>
      </c>
      <c r="AB35" s="350">
        <v>4.3</v>
      </c>
      <c r="AC35" s="351">
        <v>1602</v>
      </c>
      <c r="AD35" s="348">
        <v>60.6</v>
      </c>
      <c r="AE35" s="348">
        <v>4.3</v>
      </c>
      <c r="AF35" s="348">
        <v>3.8</v>
      </c>
      <c r="AG35" s="348">
        <v>0.06</v>
      </c>
      <c r="AH35" s="348">
        <v>4.3</v>
      </c>
      <c r="AI35" s="349">
        <v>72.900000000000006</v>
      </c>
      <c r="AJ35" s="324"/>
      <c r="AK35" s="347">
        <v>1503</v>
      </c>
      <c r="AL35" s="345">
        <v>60.8</v>
      </c>
      <c r="AM35" s="345">
        <v>4.0999999999999996</v>
      </c>
      <c r="AN35" s="345">
        <v>3.7</v>
      </c>
      <c r="AO35" s="345">
        <v>0.06</v>
      </c>
      <c r="AP35" s="345">
        <v>4.3</v>
      </c>
    </row>
    <row r="36" spans="1:42" ht="18" thickBot="1">
      <c r="A36" s="430" t="s">
        <v>781</v>
      </c>
      <c r="B36" s="422" t="s">
        <v>353</v>
      </c>
      <c r="C36" s="350">
        <v>279</v>
      </c>
      <c r="D36" s="350">
        <v>62.4</v>
      </c>
      <c r="E36" s="350">
        <v>2.8</v>
      </c>
      <c r="F36" s="350">
        <v>1.5</v>
      </c>
      <c r="G36" s="350">
        <v>0.06</v>
      </c>
      <c r="H36" s="350">
        <v>6</v>
      </c>
      <c r="I36" s="350">
        <v>439</v>
      </c>
      <c r="J36" s="350">
        <v>62</v>
      </c>
      <c r="K36" s="350">
        <v>3.2</v>
      </c>
      <c r="L36" s="350">
        <v>1.6</v>
      </c>
      <c r="M36" s="350">
        <v>0.06</v>
      </c>
      <c r="N36" s="350">
        <v>6</v>
      </c>
      <c r="O36" s="348">
        <v>718</v>
      </c>
      <c r="P36" s="348">
        <v>62.1</v>
      </c>
      <c r="Q36" s="348">
        <v>3.1</v>
      </c>
      <c r="R36" s="348">
        <v>1.6</v>
      </c>
      <c r="S36" s="348">
        <v>0.06</v>
      </c>
      <c r="T36" s="348">
        <v>6</v>
      </c>
      <c r="U36" s="350"/>
      <c r="V36" s="350"/>
      <c r="W36" s="359">
        <v>4464</v>
      </c>
      <c r="X36" s="350">
        <v>61.7</v>
      </c>
      <c r="Y36" s="350">
        <v>3</v>
      </c>
      <c r="Z36" s="350">
        <v>1.7</v>
      </c>
      <c r="AA36" s="350">
        <v>0.06</v>
      </c>
      <c r="AB36" s="350">
        <v>6.4</v>
      </c>
      <c r="AC36" s="351">
        <v>5182</v>
      </c>
      <c r="AD36" s="348">
        <v>61.8</v>
      </c>
      <c r="AE36" s="348">
        <v>3</v>
      </c>
      <c r="AF36" s="348">
        <v>1.7</v>
      </c>
      <c r="AG36" s="348">
        <v>0.06</v>
      </c>
      <c r="AH36" s="348">
        <v>6.4</v>
      </c>
      <c r="AI36" s="349">
        <v>62.6</v>
      </c>
      <c r="AJ36" s="324"/>
      <c r="AK36" s="347">
        <v>5287</v>
      </c>
      <c r="AL36" s="345">
        <v>61.8</v>
      </c>
      <c r="AM36" s="345">
        <v>3</v>
      </c>
      <c r="AN36" s="345">
        <v>1.7</v>
      </c>
      <c r="AO36" s="345">
        <v>0.06</v>
      </c>
      <c r="AP36" s="345">
        <v>6.3</v>
      </c>
    </row>
    <row r="37" spans="1:42" ht="15.75" thickBot="1">
      <c r="A37" s="428" t="s">
        <v>732</v>
      </c>
      <c r="B37" s="422"/>
      <c r="C37" s="353">
        <v>1756</v>
      </c>
      <c r="D37" s="352">
        <v>59.4</v>
      </c>
      <c r="E37" s="352">
        <v>4.5999999999999996</v>
      </c>
      <c r="F37" s="352">
        <v>2.4</v>
      </c>
      <c r="G37" s="352">
        <v>0.1</v>
      </c>
      <c r="H37" s="352">
        <v>7.4</v>
      </c>
      <c r="I37" s="353">
        <v>4478</v>
      </c>
      <c r="J37" s="352">
        <v>60.1</v>
      </c>
      <c r="K37" s="352">
        <v>4.2</v>
      </c>
      <c r="L37" s="352">
        <v>2.5</v>
      </c>
      <c r="M37" s="352">
        <v>0.1</v>
      </c>
      <c r="N37" s="352">
        <v>6.8</v>
      </c>
      <c r="O37" s="351">
        <v>6234</v>
      </c>
      <c r="P37" s="348">
        <v>59.9</v>
      </c>
      <c r="Q37" s="348">
        <v>4.3</v>
      </c>
      <c r="R37" s="348">
        <v>2.5</v>
      </c>
      <c r="S37" s="348">
        <v>0.1</v>
      </c>
      <c r="T37" s="348">
        <v>7</v>
      </c>
      <c r="U37" s="352"/>
      <c r="V37" s="352"/>
      <c r="W37" s="353">
        <v>18586</v>
      </c>
      <c r="X37" s="352">
        <v>59.7</v>
      </c>
      <c r="Y37" s="352">
        <v>4.3</v>
      </c>
      <c r="Z37" s="352">
        <v>2.6</v>
      </c>
      <c r="AA37" s="352">
        <v>0.1</v>
      </c>
      <c r="AB37" s="352">
        <v>7</v>
      </c>
      <c r="AC37" s="351">
        <v>24820</v>
      </c>
      <c r="AD37" s="348">
        <v>59.8</v>
      </c>
      <c r="AE37" s="348">
        <v>4.3</v>
      </c>
      <c r="AF37" s="348">
        <v>2.6</v>
      </c>
      <c r="AG37" s="348">
        <v>0.1</v>
      </c>
      <c r="AH37" s="348">
        <v>7</v>
      </c>
      <c r="AI37" s="349"/>
      <c r="AJ37" s="324"/>
      <c r="AK37" s="347">
        <v>24870</v>
      </c>
      <c r="AL37" s="345">
        <v>59.8</v>
      </c>
      <c r="AM37" s="345">
        <v>4.3</v>
      </c>
      <c r="AN37" s="345">
        <v>2.6</v>
      </c>
      <c r="AO37" s="346">
        <v>0.1</v>
      </c>
      <c r="AP37" s="407">
        <v>7</v>
      </c>
    </row>
    <row r="38" spans="1:42" ht="32.25" thickBot="1">
      <c r="A38" s="429" t="s">
        <v>780</v>
      </c>
      <c r="B38" s="422" t="s">
        <v>353</v>
      </c>
      <c r="C38" s="350">
        <v>151</v>
      </c>
      <c r="D38" s="350">
        <v>40.799999999999997</v>
      </c>
      <c r="E38" s="350">
        <v>36.299999999999997</v>
      </c>
      <c r="F38" s="350">
        <v>0.2</v>
      </c>
      <c r="G38" s="350">
        <v>0.03</v>
      </c>
      <c r="H38" s="350" t="s">
        <v>356</v>
      </c>
      <c r="I38" s="350">
        <v>704</v>
      </c>
      <c r="J38" s="350">
        <v>38.5</v>
      </c>
      <c r="K38" s="350">
        <v>37.1</v>
      </c>
      <c r="L38" s="350">
        <v>0.2</v>
      </c>
      <c r="M38" s="350">
        <v>0.03</v>
      </c>
      <c r="N38" s="350" t="s">
        <v>356</v>
      </c>
      <c r="O38" s="348">
        <v>855</v>
      </c>
      <c r="P38" s="348">
        <v>38.9</v>
      </c>
      <c r="Q38" s="348">
        <v>36.9</v>
      </c>
      <c r="R38" s="348">
        <v>0.2</v>
      </c>
      <c r="S38" s="348">
        <v>0.03</v>
      </c>
      <c r="T38" s="348" t="s">
        <v>356</v>
      </c>
      <c r="U38" s="350"/>
      <c r="V38" s="350"/>
      <c r="W38" s="350">
        <v>811</v>
      </c>
      <c r="X38" s="350">
        <v>38.299999999999997</v>
      </c>
      <c r="Y38" s="350">
        <v>37.799999999999997</v>
      </c>
      <c r="Z38" s="350">
        <v>0.2</v>
      </c>
      <c r="AA38" s="350">
        <v>0.03</v>
      </c>
      <c r="AB38" s="350" t="s">
        <v>356</v>
      </c>
      <c r="AC38" s="351">
        <v>1666</v>
      </c>
      <c r="AD38" s="348">
        <v>38.700000000000003</v>
      </c>
      <c r="AE38" s="348">
        <v>37.4</v>
      </c>
      <c r="AF38" s="348">
        <v>0.2</v>
      </c>
      <c r="AG38" s="348">
        <v>0.03</v>
      </c>
      <c r="AH38" s="348" t="s">
        <v>356</v>
      </c>
      <c r="AI38" s="349">
        <v>58.7</v>
      </c>
      <c r="AJ38" s="324"/>
      <c r="AK38" s="347">
        <v>1681</v>
      </c>
      <c r="AL38" s="345">
        <v>38.6</v>
      </c>
      <c r="AM38" s="345">
        <v>37.5</v>
      </c>
      <c r="AN38" s="345">
        <v>0.2</v>
      </c>
      <c r="AO38" s="345">
        <v>0.03</v>
      </c>
      <c r="AP38" s="345" t="s">
        <v>356</v>
      </c>
    </row>
    <row r="39" spans="1:42" ht="18" thickBot="1">
      <c r="A39" s="422" t="s">
        <v>779</v>
      </c>
      <c r="B39" s="422" t="s">
        <v>353</v>
      </c>
      <c r="C39" s="350">
        <v>419</v>
      </c>
      <c r="D39" s="350">
        <v>66.8</v>
      </c>
      <c r="E39" s="350">
        <v>1.2</v>
      </c>
      <c r="F39" s="350">
        <v>1.1000000000000001</v>
      </c>
      <c r="G39" s="350">
        <v>0.06</v>
      </c>
      <c r="H39" s="350">
        <v>2</v>
      </c>
      <c r="I39" s="359">
        <v>1638</v>
      </c>
      <c r="J39" s="350">
        <v>65.5</v>
      </c>
      <c r="K39" s="350">
        <v>1.1000000000000001</v>
      </c>
      <c r="L39" s="350">
        <v>1.7</v>
      </c>
      <c r="M39" s="350">
        <v>0.09</v>
      </c>
      <c r="N39" s="350">
        <v>3.3</v>
      </c>
      <c r="O39" s="351">
        <v>2057</v>
      </c>
      <c r="P39" s="348">
        <v>65.8</v>
      </c>
      <c r="Q39" s="348">
        <v>1.1000000000000001</v>
      </c>
      <c r="R39" s="348">
        <v>1.6</v>
      </c>
      <c r="S39" s="348">
        <v>0.08</v>
      </c>
      <c r="T39" s="348">
        <v>3</v>
      </c>
      <c r="U39" s="350"/>
      <c r="V39" s="350"/>
      <c r="W39" s="350">
        <v>773</v>
      </c>
      <c r="X39" s="350">
        <v>65.8</v>
      </c>
      <c r="Y39" s="350">
        <v>1.4</v>
      </c>
      <c r="Z39" s="350">
        <v>1.4</v>
      </c>
      <c r="AA39" s="350">
        <v>7.0000000000000007E-2</v>
      </c>
      <c r="AB39" s="350">
        <v>2.8</v>
      </c>
      <c r="AC39" s="351">
        <v>2830</v>
      </c>
      <c r="AD39" s="348">
        <v>65.8</v>
      </c>
      <c r="AE39" s="348">
        <v>1.2</v>
      </c>
      <c r="AF39" s="348">
        <v>1.5</v>
      </c>
      <c r="AG39" s="348">
        <v>0.08</v>
      </c>
      <c r="AH39" s="348">
        <v>3</v>
      </c>
      <c r="AI39" s="349">
        <v>45.1</v>
      </c>
      <c r="AJ39" s="324"/>
      <c r="AK39" s="347">
        <v>2872</v>
      </c>
      <c r="AL39" s="345">
        <v>65.5</v>
      </c>
      <c r="AM39" s="345">
        <v>2.2999999999999998</v>
      </c>
      <c r="AN39" s="345">
        <v>1.2</v>
      </c>
      <c r="AO39" s="345">
        <v>7.0000000000000007E-2</v>
      </c>
      <c r="AP39" s="345">
        <v>2.6</v>
      </c>
    </row>
    <row r="40" spans="1:42" ht="15.75" thickBot="1">
      <c r="A40" s="428" t="s">
        <v>731</v>
      </c>
      <c r="B40" s="422"/>
      <c r="C40" s="353">
        <v>2326</v>
      </c>
      <c r="D40" s="352">
        <v>59.5</v>
      </c>
      <c r="E40" s="352">
        <v>6.1</v>
      </c>
      <c r="F40" s="352">
        <v>2</v>
      </c>
      <c r="G40" s="352">
        <v>0.09</v>
      </c>
      <c r="H40" s="352">
        <v>5.9</v>
      </c>
      <c r="I40" s="353">
        <v>6820</v>
      </c>
      <c r="J40" s="352">
        <v>59.1</v>
      </c>
      <c r="K40" s="352">
        <v>6.8</v>
      </c>
      <c r="L40" s="352">
        <v>2.1</v>
      </c>
      <c r="M40" s="352">
        <v>0.09</v>
      </c>
      <c r="N40" s="352">
        <v>5.3</v>
      </c>
      <c r="O40" s="351">
        <v>9146</v>
      </c>
      <c r="P40" s="348">
        <v>59.2</v>
      </c>
      <c r="Q40" s="348">
        <v>6.6</v>
      </c>
      <c r="R40" s="348">
        <v>2</v>
      </c>
      <c r="S40" s="348">
        <v>0.09</v>
      </c>
      <c r="T40" s="348">
        <v>5.4</v>
      </c>
      <c r="U40" s="352"/>
      <c r="V40" s="352"/>
      <c r="W40" s="353">
        <v>20170</v>
      </c>
      <c r="X40" s="352">
        <v>59.1</v>
      </c>
      <c r="Y40" s="352">
        <v>5.6</v>
      </c>
      <c r="Z40" s="352">
        <v>2.5</v>
      </c>
      <c r="AA40" s="352">
        <v>0.1</v>
      </c>
      <c r="AB40" s="352">
        <v>6.6</v>
      </c>
      <c r="AC40" s="351">
        <v>29315</v>
      </c>
      <c r="AD40" s="348">
        <v>59.1</v>
      </c>
      <c r="AE40" s="348">
        <v>5.9</v>
      </c>
      <c r="AF40" s="348">
        <v>2.2999999999999998</v>
      </c>
      <c r="AG40" s="348">
        <v>0.1</v>
      </c>
      <c r="AH40" s="348">
        <v>6.2</v>
      </c>
      <c r="AI40" s="349"/>
      <c r="AJ40" s="324"/>
      <c r="AK40" s="347">
        <v>29423</v>
      </c>
      <c r="AL40" s="345">
        <v>59.1</v>
      </c>
      <c r="AM40" s="345">
        <v>6</v>
      </c>
      <c r="AN40" s="345">
        <v>2.2999999999999998</v>
      </c>
      <c r="AO40" s="345">
        <v>0.09</v>
      </c>
      <c r="AP40" s="345">
        <v>6.2</v>
      </c>
    </row>
    <row r="42" spans="1:42">
      <c r="A42" s="304" t="s">
        <v>746</v>
      </c>
    </row>
    <row r="43" spans="1:42">
      <c r="A43" s="304" t="s">
        <v>871</v>
      </c>
    </row>
    <row r="44" spans="1:42">
      <c r="A44" s="304" t="s">
        <v>778</v>
      </c>
    </row>
    <row r="45" spans="1:42">
      <c r="A45" s="304" t="s">
        <v>856</v>
      </c>
    </row>
    <row r="46" spans="1:42">
      <c r="A46" s="304" t="s">
        <v>857</v>
      </c>
    </row>
    <row r="47" spans="1:42">
      <c r="A47" s="304" t="s">
        <v>858</v>
      </c>
    </row>
    <row r="48" spans="1:42">
      <c r="A48" s="304" t="s">
        <v>859</v>
      </c>
    </row>
    <row r="49" spans="1:35">
      <c r="A49" s="304" t="s">
        <v>860</v>
      </c>
    </row>
    <row r="50" spans="1:35">
      <c r="A50" s="304" t="s">
        <v>861</v>
      </c>
    </row>
    <row r="51" spans="1:35">
      <c r="A51" s="304" t="s">
        <v>862</v>
      </c>
    </row>
    <row r="54" spans="1:35" ht="21.75">
      <c r="A54" s="320" t="s">
        <v>366</v>
      </c>
      <c r="B54" s="320" t="s">
        <v>701</v>
      </c>
      <c r="C54" s="319"/>
      <c r="D54" s="319"/>
      <c r="E54" s="319"/>
      <c r="F54" s="319"/>
      <c r="G54" s="319"/>
      <c r="H54" s="319"/>
      <c r="I54" s="319"/>
      <c r="J54" s="319"/>
      <c r="K54" s="319"/>
      <c r="L54" s="319"/>
      <c r="M54" s="319"/>
      <c r="N54" s="319"/>
      <c r="O54" s="319"/>
      <c r="P54" s="319"/>
      <c r="Q54" s="319"/>
      <c r="R54" s="343"/>
      <c r="S54" s="343"/>
      <c r="T54" s="343"/>
      <c r="U54" s="343"/>
      <c r="V54" s="343"/>
      <c r="W54" s="343"/>
      <c r="X54" s="343"/>
      <c r="Y54" s="343"/>
      <c r="Z54" s="343"/>
      <c r="AA54" s="343"/>
      <c r="AB54" s="343"/>
      <c r="AC54" s="343"/>
      <c r="AD54" s="343"/>
      <c r="AE54" s="343"/>
      <c r="AF54" s="343"/>
      <c r="AG54" s="343"/>
      <c r="AH54" s="343"/>
      <c r="AI54" s="343"/>
    </row>
    <row r="55" spans="1:35">
      <c r="A55" s="304"/>
      <c r="B55" s="649" t="s">
        <v>752</v>
      </c>
      <c r="C55" s="650" t="s">
        <v>367</v>
      </c>
      <c r="D55" s="650"/>
      <c r="E55" s="650"/>
      <c r="F55" s="650"/>
      <c r="G55" s="650"/>
      <c r="H55" s="650" t="s">
        <v>368</v>
      </c>
      <c r="I55" s="650"/>
      <c r="J55" s="650"/>
      <c r="K55" s="650"/>
      <c r="L55" s="650"/>
      <c r="M55" s="652" t="s">
        <v>777</v>
      </c>
      <c r="N55" s="652"/>
      <c r="O55" s="652"/>
      <c r="P55" s="652"/>
      <c r="Q55" s="652"/>
      <c r="R55" s="324"/>
      <c r="S55" s="650" t="s">
        <v>369</v>
      </c>
      <c r="T55" s="650"/>
      <c r="U55" s="650"/>
      <c r="V55" s="650"/>
      <c r="W55" s="650"/>
      <c r="X55" s="652" t="s">
        <v>758</v>
      </c>
      <c r="Y55" s="652"/>
      <c r="Z55" s="652"/>
      <c r="AA55" s="652"/>
      <c r="AB55" s="652"/>
      <c r="AC55" s="653" t="s">
        <v>694</v>
      </c>
      <c r="AD55" s="324"/>
      <c r="AE55" s="654" t="s">
        <v>758</v>
      </c>
      <c r="AF55" s="654"/>
      <c r="AG55" s="654"/>
      <c r="AH55" s="654"/>
      <c r="AI55" s="654"/>
    </row>
    <row r="56" spans="1:35" ht="15.75" thickBot="1">
      <c r="A56" s="304"/>
      <c r="B56" s="649"/>
      <c r="C56" s="655" t="s">
        <v>854</v>
      </c>
      <c r="D56" s="655"/>
      <c r="E56" s="655"/>
      <c r="F56" s="655"/>
      <c r="G56" s="655"/>
      <c r="H56" s="655" t="s">
        <v>854</v>
      </c>
      <c r="I56" s="655"/>
      <c r="J56" s="655"/>
      <c r="K56" s="655"/>
      <c r="L56" s="655"/>
      <c r="M56" s="656" t="s">
        <v>854</v>
      </c>
      <c r="N56" s="656"/>
      <c r="O56" s="656"/>
      <c r="P56" s="656"/>
      <c r="Q56" s="656"/>
      <c r="R56" s="341"/>
      <c r="S56" s="655" t="s">
        <v>854</v>
      </c>
      <c r="T56" s="655"/>
      <c r="U56" s="655"/>
      <c r="V56" s="655"/>
      <c r="W56" s="655"/>
      <c r="X56" s="656" t="s">
        <v>854</v>
      </c>
      <c r="Y56" s="656"/>
      <c r="Z56" s="656"/>
      <c r="AA56" s="656"/>
      <c r="AB56" s="656"/>
      <c r="AC56" s="653"/>
      <c r="AD56" s="324"/>
      <c r="AE56" s="665" t="s">
        <v>691</v>
      </c>
      <c r="AF56" s="665"/>
      <c r="AG56" s="665"/>
      <c r="AH56" s="665"/>
      <c r="AI56" s="665"/>
    </row>
    <row r="57" spans="1:35" ht="15.75" thickBot="1">
      <c r="A57" s="304"/>
      <c r="B57" s="649"/>
      <c r="C57" s="324" t="s">
        <v>350</v>
      </c>
      <c r="D57" s="324" t="s">
        <v>351</v>
      </c>
      <c r="E57" s="324"/>
      <c r="F57" s="324"/>
      <c r="G57" s="324"/>
      <c r="H57" s="324" t="s">
        <v>350</v>
      </c>
      <c r="I57" s="324" t="s">
        <v>351</v>
      </c>
      <c r="J57" s="324"/>
      <c r="K57" s="324"/>
      <c r="L57" s="324"/>
      <c r="M57" s="421" t="s">
        <v>350</v>
      </c>
      <c r="N57" s="421" t="s">
        <v>351</v>
      </c>
      <c r="O57" s="421"/>
      <c r="P57" s="421"/>
      <c r="Q57" s="421"/>
      <c r="R57" s="324"/>
      <c r="S57" s="324" t="s">
        <v>350</v>
      </c>
      <c r="T57" s="324" t="s">
        <v>351</v>
      </c>
      <c r="U57" s="324"/>
      <c r="V57" s="324"/>
      <c r="W57" s="324"/>
      <c r="X57" s="421" t="s">
        <v>350</v>
      </c>
      <c r="Y57" s="421" t="s">
        <v>351</v>
      </c>
      <c r="Z57" s="421"/>
      <c r="AA57" s="421"/>
      <c r="AB57" s="421"/>
      <c r="AC57" s="653"/>
      <c r="AD57" s="324"/>
      <c r="AE57" s="420" t="s">
        <v>350</v>
      </c>
      <c r="AF57" s="420" t="s">
        <v>351</v>
      </c>
      <c r="AG57" s="420"/>
      <c r="AH57" s="420"/>
      <c r="AI57" s="420"/>
    </row>
    <row r="58" spans="1:35" ht="18" thickBot="1">
      <c r="A58" s="416" t="s">
        <v>728</v>
      </c>
      <c r="B58" s="332"/>
      <c r="C58" s="329" t="s">
        <v>689</v>
      </c>
      <c r="D58" s="329" t="s">
        <v>357</v>
      </c>
      <c r="E58" s="329" t="s">
        <v>719</v>
      </c>
      <c r="F58" s="329" t="s">
        <v>718</v>
      </c>
      <c r="G58" s="329" t="s">
        <v>360</v>
      </c>
      <c r="H58" s="329" t="s">
        <v>689</v>
      </c>
      <c r="I58" s="329" t="s">
        <v>357</v>
      </c>
      <c r="J58" s="329" t="s">
        <v>719</v>
      </c>
      <c r="K58" s="329" t="s">
        <v>718</v>
      </c>
      <c r="L58" s="329" t="s">
        <v>360</v>
      </c>
      <c r="M58" s="325" t="s">
        <v>689</v>
      </c>
      <c r="N58" s="325" t="s">
        <v>357</v>
      </c>
      <c r="O58" s="325" t="s">
        <v>719</v>
      </c>
      <c r="P58" s="325" t="s">
        <v>776</v>
      </c>
      <c r="Q58" s="325" t="s">
        <v>360</v>
      </c>
      <c r="R58" s="329"/>
      <c r="S58" s="329" t="s">
        <v>689</v>
      </c>
      <c r="T58" s="329" t="s">
        <v>357</v>
      </c>
      <c r="U58" s="329" t="s">
        <v>719</v>
      </c>
      <c r="V58" s="329" t="s">
        <v>718</v>
      </c>
      <c r="W58" s="329" t="s">
        <v>360</v>
      </c>
      <c r="X58" s="325" t="s">
        <v>689</v>
      </c>
      <c r="Y58" s="325" t="s">
        <v>357</v>
      </c>
      <c r="Z58" s="325" t="s">
        <v>719</v>
      </c>
      <c r="AA58" s="325" t="s">
        <v>776</v>
      </c>
      <c r="AB58" s="325" t="s">
        <v>360</v>
      </c>
      <c r="AC58" s="329" t="s">
        <v>352</v>
      </c>
      <c r="AD58" s="324"/>
      <c r="AE58" s="322" t="s">
        <v>689</v>
      </c>
      <c r="AF58" s="322" t="s">
        <v>357</v>
      </c>
      <c r="AG58" s="322" t="s">
        <v>719</v>
      </c>
      <c r="AH58" s="322" t="s">
        <v>776</v>
      </c>
      <c r="AI58" s="322" t="s">
        <v>360</v>
      </c>
    </row>
    <row r="59" spans="1:35" ht="15.75" thickBot="1">
      <c r="A59" s="391" t="s">
        <v>867</v>
      </c>
      <c r="B59" s="332" t="s">
        <v>353</v>
      </c>
      <c r="C59" s="329" t="s">
        <v>356</v>
      </c>
      <c r="D59" s="329" t="s">
        <v>356</v>
      </c>
      <c r="E59" s="329" t="s">
        <v>356</v>
      </c>
      <c r="F59" s="329" t="s">
        <v>356</v>
      </c>
      <c r="G59" s="329" t="s">
        <v>356</v>
      </c>
      <c r="H59" s="329">
        <v>222</v>
      </c>
      <c r="I59" s="329">
        <v>0.45</v>
      </c>
      <c r="J59" s="329">
        <v>0.35</v>
      </c>
      <c r="K59" s="329">
        <v>2.73</v>
      </c>
      <c r="L59" s="329" t="s">
        <v>356</v>
      </c>
      <c r="M59" s="325">
        <v>222</v>
      </c>
      <c r="N59" s="325">
        <v>0.45</v>
      </c>
      <c r="O59" s="325">
        <v>0.35</v>
      </c>
      <c r="P59" s="325">
        <v>2.73</v>
      </c>
      <c r="Q59" s="325" t="s">
        <v>356</v>
      </c>
      <c r="R59" s="329"/>
      <c r="S59" s="329">
        <v>499</v>
      </c>
      <c r="T59" s="329">
        <v>0.38</v>
      </c>
      <c r="U59" s="329">
        <v>0.33</v>
      </c>
      <c r="V59" s="329">
        <v>1.98</v>
      </c>
      <c r="W59" s="329" t="s">
        <v>356</v>
      </c>
      <c r="X59" s="325">
        <v>721</v>
      </c>
      <c r="Y59" s="325">
        <v>0.4</v>
      </c>
      <c r="Z59" s="325">
        <v>0.34</v>
      </c>
      <c r="AA59" s="325">
        <v>2.21</v>
      </c>
      <c r="AB59" s="325" t="s">
        <v>356</v>
      </c>
      <c r="AC59" s="326">
        <v>100</v>
      </c>
      <c r="AD59" s="324"/>
      <c r="AE59" s="322">
        <v>608</v>
      </c>
      <c r="AF59" s="322">
        <v>0.4</v>
      </c>
      <c r="AG59" s="322">
        <v>0.3</v>
      </c>
      <c r="AH59" s="322">
        <v>2.2599999999999998</v>
      </c>
      <c r="AI59" s="322" t="s">
        <v>356</v>
      </c>
    </row>
    <row r="60" spans="1:35" ht="15.75" thickBot="1">
      <c r="A60" s="391" t="s">
        <v>250</v>
      </c>
      <c r="B60" s="332"/>
      <c r="C60" s="329"/>
      <c r="D60" s="329"/>
      <c r="E60" s="329"/>
      <c r="F60" s="329"/>
      <c r="G60" s="329"/>
      <c r="H60" s="329"/>
      <c r="I60" s="329"/>
      <c r="J60" s="329"/>
      <c r="K60" s="329"/>
      <c r="L60" s="329"/>
      <c r="M60" s="325"/>
      <c r="N60" s="325"/>
      <c r="O60" s="325"/>
      <c r="P60" s="325"/>
      <c r="Q60" s="325"/>
      <c r="R60" s="329"/>
      <c r="S60" s="329"/>
      <c r="T60" s="329"/>
      <c r="U60" s="329"/>
      <c r="V60" s="329"/>
      <c r="W60" s="329"/>
      <c r="X60" s="325"/>
      <c r="Y60" s="325"/>
      <c r="Z60" s="325"/>
      <c r="AA60" s="325"/>
      <c r="AB60" s="325"/>
      <c r="AC60" s="326"/>
      <c r="AD60" s="324"/>
      <c r="AE60" s="322"/>
      <c r="AF60" s="322"/>
      <c r="AG60" s="322"/>
      <c r="AH60" s="322"/>
      <c r="AI60" s="322"/>
    </row>
    <row r="61" spans="1:35" ht="18" thickBot="1">
      <c r="A61" s="426" t="s">
        <v>868</v>
      </c>
      <c r="B61" s="332" t="s">
        <v>353</v>
      </c>
      <c r="C61" s="329">
        <v>49</v>
      </c>
      <c r="D61" s="329">
        <v>0.5</v>
      </c>
      <c r="E61" s="329">
        <v>0.15</v>
      </c>
      <c r="F61" s="329">
        <v>2.42</v>
      </c>
      <c r="G61" s="329">
        <v>1.9E-2</v>
      </c>
      <c r="H61" s="329">
        <v>30</v>
      </c>
      <c r="I61" s="329">
        <v>0.42</v>
      </c>
      <c r="J61" s="329">
        <v>0.15</v>
      </c>
      <c r="K61" s="329">
        <v>2.44</v>
      </c>
      <c r="L61" s="329">
        <v>1.4999999999999999E-2</v>
      </c>
      <c r="M61" s="325">
        <v>79</v>
      </c>
      <c r="N61" s="325">
        <v>0.47</v>
      </c>
      <c r="O61" s="325">
        <v>0.15</v>
      </c>
      <c r="P61" s="325">
        <v>2.4300000000000002</v>
      </c>
      <c r="Q61" s="325">
        <v>1.7999999999999999E-2</v>
      </c>
      <c r="R61" s="329"/>
      <c r="S61" s="329">
        <v>14</v>
      </c>
      <c r="T61" s="329">
        <v>0.21</v>
      </c>
      <c r="U61" s="329">
        <v>0.16</v>
      </c>
      <c r="V61" s="329">
        <v>1.19</v>
      </c>
      <c r="W61" s="329">
        <v>6.0000000000000001E-3</v>
      </c>
      <c r="X61" s="325">
        <v>93</v>
      </c>
      <c r="Y61" s="325">
        <v>0.43</v>
      </c>
      <c r="Z61" s="325">
        <v>0.15</v>
      </c>
      <c r="AA61" s="325">
        <v>2.2400000000000002</v>
      </c>
      <c r="AB61" s="325">
        <v>1.6E-2</v>
      </c>
      <c r="AC61" s="326">
        <v>100</v>
      </c>
      <c r="AD61" s="324"/>
      <c r="AE61" s="322">
        <v>256</v>
      </c>
      <c r="AF61" s="322">
        <v>0.39</v>
      </c>
      <c r="AG61" s="425">
        <v>0.2</v>
      </c>
      <c r="AH61" s="322">
        <v>1.75</v>
      </c>
      <c r="AI61" s="322">
        <v>1.7000000000000001E-2</v>
      </c>
    </row>
    <row r="62" spans="1:35" ht="15.75" thickBot="1">
      <c r="A62" s="426" t="s">
        <v>775</v>
      </c>
      <c r="B62" s="332" t="s">
        <v>355</v>
      </c>
      <c r="C62" s="329">
        <v>0.2</v>
      </c>
      <c r="D62" s="329">
        <v>2.52</v>
      </c>
      <c r="E62" s="329">
        <v>1.27</v>
      </c>
      <c r="F62" s="329">
        <v>10.56</v>
      </c>
      <c r="G62" s="329">
        <v>5.6000000000000001E-2</v>
      </c>
      <c r="H62" s="329">
        <v>14</v>
      </c>
      <c r="I62" s="329">
        <v>2.86</v>
      </c>
      <c r="J62" s="329">
        <v>1.38</v>
      </c>
      <c r="K62" s="329">
        <v>55.35</v>
      </c>
      <c r="L62" s="329">
        <v>0.01</v>
      </c>
      <c r="M62" s="325">
        <v>14</v>
      </c>
      <c r="N62" s="325">
        <v>2.86</v>
      </c>
      <c r="O62" s="325">
        <v>1.38</v>
      </c>
      <c r="P62" s="325">
        <v>54.85</v>
      </c>
      <c r="Q62" s="325">
        <v>0.01</v>
      </c>
      <c r="R62" s="329"/>
      <c r="S62" s="329">
        <v>13</v>
      </c>
      <c r="T62" s="329">
        <v>2.54</v>
      </c>
      <c r="U62" s="329">
        <v>0.91</v>
      </c>
      <c r="V62" s="329">
        <v>15.43</v>
      </c>
      <c r="W62" s="329">
        <v>8.0000000000000002E-3</v>
      </c>
      <c r="X62" s="325">
        <v>27</v>
      </c>
      <c r="Y62" s="325">
        <v>2.7</v>
      </c>
      <c r="Z62" s="325">
        <v>1.1499999999999999</v>
      </c>
      <c r="AA62" s="325">
        <v>35.5</v>
      </c>
      <c r="AB62" s="325">
        <v>8.9999999999999993E-3</v>
      </c>
      <c r="AC62" s="326">
        <v>100</v>
      </c>
      <c r="AD62" s="324"/>
      <c r="AE62" s="322">
        <v>20</v>
      </c>
      <c r="AF62" s="322">
        <v>3.64</v>
      </c>
      <c r="AG62" s="322">
        <v>1.61</v>
      </c>
      <c r="AH62" s="322">
        <v>20.95</v>
      </c>
      <c r="AI62" s="322" t="s">
        <v>356</v>
      </c>
    </row>
    <row r="63" spans="1:35" ht="15.75" thickBot="1">
      <c r="A63" s="391" t="s">
        <v>774</v>
      </c>
      <c r="B63" s="332" t="s">
        <v>355</v>
      </c>
      <c r="C63" s="329" t="s">
        <v>356</v>
      </c>
      <c r="D63" s="329" t="s">
        <v>356</v>
      </c>
      <c r="E63" s="329" t="s">
        <v>356</v>
      </c>
      <c r="F63" s="329" t="s">
        <v>356</v>
      </c>
      <c r="G63" s="329" t="s">
        <v>356</v>
      </c>
      <c r="H63" s="329">
        <v>724</v>
      </c>
      <c r="I63" s="329">
        <v>1.89</v>
      </c>
      <c r="J63" s="329" t="s">
        <v>356</v>
      </c>
      <c r="K63" s="329">
        <v>3.7</v>
      </c>
      <c r="L63" s="329">
        <v>4.2000000000000003E-2</v>
      </c>
      <c r="M63" s="325">
        <v>724</v>
      </c>
      <c r="N63" s="325">
        <v>1.89</v>
      </c>
      <c r="O63" s="325" t="s">
        <v>356</v>
      </c>
      <c r="P63" s="325">
        <v>3.7</v>
      </c>
      <c r="Q63" s="325">
        <v>4.2000000000000003E-2</v>
      </c>
      <c r="R63" s="329"/>
      <c r="S63" s="427">
        <v>1134</v>
      </c>
      <c r="T63" s="329">
        <v>1.28</v>
      </c>
      <c r="U63" s="329" t="s">
        <v>356</v>
      </c>
      <c r="V63" s="329">
        <v>2.74</v>
      </c>
      <c r="W63" s="329">
        <v>3.1E-2</v>
      </c>
      <c r="X63" s="328">
        <v>1859</v>
      </c>
      <c r="Y63" s="325">
        <v>1.52</v>
      </c>
      <c r="Z63" s="325" t="s">
        <v>356</v>
      </c>
      <c r="AA63" s="325">
        <v>3.12</v>
      </c>
      <c r="AB63" s="325">
        <v>3.5000000000000003E-2</v>
      </c>
      <c r="AC63" s="326">
        <v>55</v>
      </c>
      <c r="AD63" s="324"/>
      <c r="AE63" s="323">
        <v>1787</v>
      </c>
      <c r="AF63" s="322">
        <v>1.53</v>
      </c>
      <c r="AG63" s="322" t="s">
        <v>356</v>
      </c>
      <c r="AH63" s="322" t="s">
        <v>356</v>
      </c>
      <c r="AI63" s="322">
        <v>3.5999999999999997E-2</v>
      </c>
    </row>
    <row r="64" spans="1:35" ht="15.75" thickBot="1">
      <c r="A64" s="416" t="s">
        <v>773</v>
      </c>
      <c r="B64" s="333"/>
      <c r="C64" s="330">
        <v>49</v>
      </c>
      <c r="D64" s="330">
        <v>0.51</v>
      </c>
      <c r="E64" s="330">
        <v>0.15</v>
      </c>
      <c r="F64" s="330">
        <v>2.4500000000000002</v>
      </c>
      <c r="G64" s="330">
        <v>1.9E-2</v>
      </c>
      <c r="H64" s="330">
        <v>768</v>
      </c>
      <c r="I64" s="330">
        <v>1.85</v>
      </c>
      <c r="J64" s="330">
        <v>0.03</v>
      </c>
      <c r="K64" s="330">
        <v>4.58</v>
      </c>
      <c r="L64" s="330">
        <v>0.04</v>
      </c>
      <c r="M64" s="325">
        <v>817</v>
      </c>
      <c r="N64" s="325">
        <v>1.77</v>
      </c>
      <c r="O64" s="325">
        <v>0.04</v>
      </c>
      <c r="P64" s="325">
        <v>4.45</v>
      </c>
      <c r="Q64" s="325">
        <v>3.9E-2</v>
      </c>
      <c r="R64" s="330"/>
      <c r="S64" s="331">
        <v>1161</v>
      </c>
      <c r="T64" s="330">
        <v>1.28</v>
      </c>
      <c r="U64" s="330">
        <v>0.01</v>
      </c>
      <c r="V64" s="330">
        <v>2.87</v>
      </c>
      <c r="W64" s="330">
        <v>0.03</v>
      </c>
      <c r="X64" s="328">
        <v>1.978</v>
      </c>
      <c r="Y64" s="325">
        <v>1.48</v>
      </c>
      <c r="Z64" s="325">
        <v>0.02</v>
      </c>
      <c r="AA64" s="325">
        <v>3.52</v>
      </c>
      <c r="AB64" s="325">
        <v>3.4000000000000002E-2</v>
      </c>
      <c r="AC64" s="424"/>
      <c r="AD64" s="318"/>
      <c r="AE64" s="323">
        <v>2063</v>
      </c>
      <c r="AF64" s="322">
        <v>1.41</v>
      </c>
      <c r="AG64" s="322">
        <v>0.04</v>
      </c>
      <c r="AH64" s="322">
        <v>0.42</v>
      </c>
      <c r="AI64" s="322">
        <v>3.3000000000000002E-2</v>
      </c>
    </row>
    <row r="65" spans="1:35" ht="15.75" thickBot="1">
      <c r="A65" s="391" t="s">
        <v>251</v>
      </c>
      <c r="B65" s="332"/>
      <c r="C65" s="329"/>
      <c r="D65" s="329"/>
      <c r="E65" s="329"/>
      <c r="F65" s="329"/>
      <c r="G65" s="329"/>
      <c r="H65" s="329"/>
      <c r="I65" s="329"/>
      <c r="J65" s="329"/>
      <c r="K65" s="329"/>
      <c r="L65" s="329"/>
      <c r="M65" s="325"/>
      <c r="N65" s="325"/>
      <c r="O65" s="325"/>
      <c r="P65" s="325"/>
      <c r="Q65" s="325"/>
      <c r="R65" s="329"/>
      <c r="S65" s="329"/>
      <c r="T65" s="329"/>
      <c r="U65" s="329"/>
      <c r="V65" s="329"/>
      <c r="W65" s="329"/>
      <c r="X65" s="325"/>
      <c r="Y65" s="325"/>
      <c r="Z65" s="325"/>
      <c r="AA65" s="325"/>
      <c r="AB65" s="325"/>
      <c r="AC65" s="326"/>
      <c r="AD65" s="324"/>
      <c r="AE65" s="322"/>
      <c r="AF65" s="322"/>
      <c r="AG65" s="322"/>
      <c r="AH65" s="322"/>
      <c r="AI65" s="322"/>
    </row>
    <row r="66" spans="1:35" ht="15.75" thickBot="1">
      <c r="A66" s="426" t="s">
        <v>772</v>
      </c>
      <c r="B66" s="332" t="s">
        <v>353</v>
      </c>
      <c r="C66" s="329" t="s">
        <v>356</v>
      </c>
      <c r="D66" s="329" t="s">
        <v>356</v>
      </c>
      <c r="E66" s="329" t="s">
        <v>356</v>
      </c>
      <c r="F66" s="329" t="s">
        <v>356</v>
      </c>
      <c r="G66" s="329" t="s">
        <v>356</v>
      </c>
      <c r="H66" s="329">
        <v>138</v>
      </c>
      <c r="I66" s="329">
        <v>0.5</v>
      </c>
      <c r="J66" s="329" t="s">
        <v>356</v>
      </c>
      <c r="K66" s="329" t="s">
        <v>356</v>
      </c>
      <c r="L66" s="329" t="s">
        <v>356</v>
      </c>
      <c r="M66" s="325">
        <v>138</v>
      </c>
      <c r="N66" s="325">
        <v>0.5</v>
      </c>
      <c r="O66" s="325" t="s">
        <v>356</v>
      </c>
      <c r="P66" s="325" t="s">
        <v>356</v>
      </c>
      <c r="Q66" s="325" t="s">
        <v>356</v>
      </c>
      <c r="R66" s="329"/>
      <c r="S66" s="329">
        <v>82</v>
      </c>
      <c r="T66" s="329">
        <v>0.59</v>
      </c>
      <c r="U66" s="329" t="s">
        <v>356</v>
      </c>
      <c r="V66" s="329" t="s">
        <v>356</v>
      </c>
      <c r="W66" s="329" t="s">
        <v>356</v>
      </c>
      <c r="X66" s="325">
        <v>220</v>
      </c>
      <c r="Y66" s="325">
        <v>0.53</v>
      </c>
      <c r="Z66" s="325" t="s">
        <v>356</v>
      </c>
      <c r="AA66" s="325" t="s">
        <v>356</v>
      </c>
      <c r="AB66" s="325" t="s">
        <v>356</v>
      </c>
      <c r="AC66" s="326">
        <v>30</v>
      </c>
      <c r="AD66" s="324"/>
      <c r="AE66" s="322">
        <v>223</v>
      </c>
      <c r="AF66" s="322">
        <v>0.54</v>
      </c>
      <c r="AG66" s="322" t="s">
        <v>356</v>
      </c>
      <c r="AH66" s="322" t="s">
        <v>356</v>
      </c>
      <c r="AI66" s="322" t="s">
        <v>356</v>
      </c>
    </row>
    <row r="67" spans="1:35" ht="15.75" thickBot="1">
      <c r="A67" s="426" t="s">
        <v>771</v>
      </c>
      <c r="B67" s="332" t="s">
        <v>353</v>
      </c>
      <c r="C67" s="329">
        <v>8</v>
      </c>
      <c r="D67" s="329">
        <v>0.45</v>
      </c>
      <c r="E67" s="329" t="s">
        <v>356</v>
      </c>
      <c r="F67" s="329" t="s">
        <v>356</v>
      </c>
      <c r="G67" s="329" t="s">
        <v>356</v>
      </c>
      <c r="H67" s="329">
        <v>11</v>
      </c>
      <c r="I67" s="329">
        <v>0.45</v>
      </c>
      <c r="J67" s="329" t="s">
        <v>356</v>
      </c>
      <c r="K67" s="329" t="s">
        <v>356</v>
      </c>
      <c r="L67" s="329" t="s">
        <v>356</v>
      </c>
      <c r="M67" s="325">
        <v>19</v>
      </c>
      <c r="N67" s="325">
        <v>0.45</v>
      </c>
      <c r="O67" s="325" t="s">
        <v>356</v>
      </c>
      <c r="P67" s="325" t="s">
        <v>356</v>
      </c>
      <c r="Q67" s="325" t="s">
        <v>356</v>
      </c>
      <c r="R67" s="329"/>
      <c r="S67" s="329">
        <v>25</v>
      </c>
      <c r="T67" s="329">
        <v>0.48</v>
      </c>
      <c r="U67" s="329" t="s">
        <v>356</v>
      </c>
      <c r="V67" s="329" t="s">
        <v>356</v>
      </c>
      <c r="W67" s="329" t="s">
        <v>356</v>
      </c>
      <c r="X67" s="325">
        <v>44</v>
      </c>
      <c r="Y67" s="325">
        <v>0.47</v>
      </c>
      <c r="Z67" s="325" t="s">
        <v>356</v>
      </c>
      <c r="AA67" s="325" t="s">
        <v>356</v>
      </c>
      <c r="AB67" s="325" t="s">
        <v>356</v>
      </c>
      <c r="AC67" s="326">
        <v>30</v>
      </c>
      <c r="AD67" s="324"/>
      <c r="AE67" s="322">
        <v>54</v>
      </c>
      <c r="AF67" s="322">
        <v>0.48</v>
      </c>
      <c r="AG67" s="322" t="s">
        <v>356</v>
      </c>
      <c r="AH67" s="322" t="s">
        <v>356</v>
      </c>
      <c r="AI67" s="322" t="s">
        <v>356</v>
      </c>
    </row>
    <row r="68" spans="1:35" ht="15.75" thickBot="1">
      <c r="A68" s="426" t="s">
        <v>770</v>
      </c>
      <c r="B68" s="332" t="s">
        <v>353</v>
      </c>
      <c r="C68" s="329">
        <v>9</v>
      </c>
      <c r="D68" s="329">
        <v>0.53</v>
      </c>
      <c r="E68" s="329" t="s">
        <v>356</v>
      </c>
      <c r="F68" s="329" t="s">
        <v>356</v>
      </c>
      <c r="G68" s="329" t="s">
        <v>356</v>
      </c>
      <c r="H68" s="329">
        <v>5</v>
      </c>
      <c r="I68" s="329">
        <v>0.51</v>
      </c>
      <c r="J68" s="329" t="s">
        <v>356</v>
      </c>
      <c r="K68" s="329" t="s">
        <v>356</v>
      </c>
      <c r="L68" s="329" t="s">
        <v>356</v>
      </c>
      <c r="M68" s="325">
        <v>14</v>
      </c>
      <c r="N68" s="325">
        <v>0.52</v>
      </c>
      <c r="O68" s="325" t="s">
        <v>356</v>
      </c>
      <c r="P68" s="325" t="s">
        <v>356</v>
      </c>
      <c r="Q68" s="325" t="s">
        <v>356</v>
      </c>
      <c r="R68" s="329"/>
      <c r="S68" s="329">
        <v>6</v>
      </c>
      <c r="T68" s="329">
        <v>0.69</v>
      </c>
      <c r="U68" s="329" t="s">
        <v>356</v>
      </c>
      <c r="V68" s="329" t="s">
        <v>356</v>
      </c>
      <c r="W68" s="329" t="s">
        <v>356</v>
      </c>
      <c r="X68" s="325">
        <v>20</v>
      </c>
      <c r="Y68" s="325">
        <v>0.56999999999999995</v>
      </c>
      <c r="Z68" s="325" t="s">
        <v>356</v>
      </c>
      <c r="AA68" s="325" t="s">
        <v>356</v>
      </c>
      <c r="AB68" s="325" t="s">
        <v>356</v>
      </c>
      <c r="AC68" s="326">
        <v>30</v>
      </c>
      <c r="AD68" s="324"/>
      <c r="AE68" s="322">
        <v>24</v>
      </c>
      <c r="AF68" s="322">
        <v>0.6</v>
      </c>
      <c r="AG68" s="322" t="s">
        <v>356</v>
      </c>
      <c r="AH68" s="322" t="s">
        <v>356</v>
      </c>
      <c r="AI68" s="322" t="s">
        <v>356</v>
      </c>
    </row>
    <row r="69" spans="1:35" ht="15.75" thickBot="1">
      <c r="A69" s="426" t="s">
        <v>769</v>
      </c>
      <c r="B69" s="332" t="s">
        <v>353</v>
      </c>
      <c r="C69" s="329">
        <v>272</v>
      </c>
      <c r="D69" s="329">
        <v>0.37</v>
      </c>
      <c r="E69" s="329" t="s">
        <v>356</v>
      </c>
      <c r="F69" s="329" t="s">
        <v>356</v>
      </c>
      <c r="G69" s="329" t="s">
        <v>356</v>
      </c>
      <c r="H69" s="427">
        <v>1480</v>
      </c>
      <c r="I69" s="329">
        <v>0.47</v>
      </c>
      <c r="J69" s="329" t="s">
        <v>356</v>
      </c>
      <c r="K69" s="329" t="s">
        <v>356</v>
      </c>
      <c r="L69" s="329" t="s">
        <v>356</v>
      </c>
      <c r="M69" s="328">
        <v>1752</v>
      </c>
      <c r="N69" s="325">
        <v>0.45</v>
      </c>
      <c r="O69" s="325" t="s">
        <v>356</v>
      </c>
      <c r="P69" s="325" t="s">
        <v>356</v>
      </c>
      <c r="Q69" s="325" t="s">
        <v>356</v>
      </c>
      <c r="R69" s="329"/>
      <c r="S69" s="427">
        <v>10143</v>
      </c>
      <c r="T69" s="329">
        <v>0.53</v>
      </c>
      <c r="U69" s="329" t="s">
        <v>356</v>
      </c>
      <c r="V69" s="329" t="s">
        <v>356</v>
      </c>
      <c r="W69" s="329" t="s">
        <v>356</v>
      </c>
      <c r="X69" s="328">
        <v>11895</v>
      </c>
      <c r="Y69" s="325">
        <v>0.52</v>
      </c>
      <c r="Z69" s="325" t="s">
        <v>356</v>
      </c>
      <c r="AA69" s="325" t="s">
        <v>356</v>
      </c>
      <c r="AB69" s="325" t="s">
        <v>356</v>
      </c>
      <c r="AC69" s="326">
        <v>30</v>
      </c>
      <c r="AD69" s="324"/>
      <c r="AE69" s="323">
        <v>12410</v>
      </c>
      <c r="AF69" s="322">
        <v>0.53</v>
      </c>
      <c r="AG69" s="322" t="s">
        <v>356</v>
      </c>
      <c r="AH69" s="322" t="s">
        <v>356</v>
      </c>
      <c r="AI69" s="322" t="s">
        <v>356</v>
      </c>
    </row>
    <row r="70" spans="1:35" ht="15.75" thickBot="1">
      <c r="A70" s="426" t="s">
        <v>768</v>
      </c>
      <c r="B70" s="332" t="s">
        <v>353</v>
      </c>
      <c r="C70" s="329">
        <v>294</v>
      </c>
      <c r="D70" s="329">
        <v>0.53</v>
      </c>
      <c r="E70" s="329">
        <v>7.0000000000000007E-2</v>
      </c>
      <c r="F70" s="329" t="s">
        <v>356</v>
      </c>
      <c r="G70" s="329" t="s">
        <v>356</v>
      </c>
      <c r="H70" s="427">
        <v>1150</v>
      </c>
      <c r="I70" s="329">
        <v>0.55000000000000004</v>
      </c>
      <c r="J70" s="329">
        <v>0.1</v>
      </c>
      <c r="K70" s="329" t="s">
        <v>356</v>
      </c>
      <c r="L70" s="329" t="s">
        <v>356</v>
      </c>
      <c r="M70" s="328">
        <v>1444</v>
      </c>
      <c r="N70" s="325">
        <v>0.55000000000000004</v>
      </c>
      <c r="O70" s="325">
        <v>0.09</v>
      </c>
      <c r="P70" s="325" t="s">
        <v>356</v>
      </c>
      <c r="Q70" s="325" t="s">
        <v>356</v>
      </c>
      <c r="R70" s="329"/>
      <c r="S70" s="427">
        <v>5450</v>
      </c>
      <c r="T70" s="329">
        <v>0.44</v>
      </c>
      <c r="U70" s="329">
        <v>0.04</v>
      </c>
      <c r="V70" s="329" t="s">
        <v>356</v>
      </c>
      <c r="W70" s="329" t="s">
        <v>356</v>
      </c>
      <c r="X70" s="328">
        <v>6894</v>
      </c>
      <c r="Y70" s="325">
        <v>0.46</v>
      </c>
      <c r="Z70" s="325">
        <v>0.05</v>
      </c>
      <c r="AA70" s="325" t="s">
        <v>356</v>
      </c>
      <c r="AB70" s="325" t="s">
        <v>356</v>
      </c>
      <c r="AC70" s="326">
        <v>30</v>
      </c>
      <c r="AD70" s="324"/>
      <c r="AE70" s="323">
        <v>7444</v>
      </c>
      <c r="AF70" s="322">
        <v>0.45</v>
      </c>
      <c r="AG70" s="322">
        <v>0.05</v>
      </c>
      <c r="AH70" s="322" t="s">
        <v>356</v>
      </c>
      <c r="AI70" s="322" t="s">
        <v>356</v>
      </c>
    </row>
    <row r="71" spans="1:35" ht="15.75" thickBot="1">
      <c r="A71" s="426" t="s">
        <v>767</v>
      </c>
      <c r="B71" s="332" t="s">
        <v>353</v>
      </c>
      <c r="C71" s="329">
        <v>109</v>
      </c>
      <c r="D71" s="329">
        <v>0.6</v>
      </c>
      <c r="E71" s="329" t="s">
        <v>356</v>
      </c>
      <c r="F71" s="329" t="s">
        <v>356</v>
      </c>
      <c r="G71" s="329" t="s">
        <v>356</v>
      </c>
      <c r="H71" s="329">
        <v>64</v>
      </c>
      <c r="I71" s="329">
        <v>0.53</v>
      </c>
      <c r="J71" s="329" t="s">
        <v>356</v>
      </c>
      <c r="K71" s="329" t="s">
        <v>356</v>
      </c>
      <c r="L71" s="329" t="s">
        <v>356</v>
      </c>
      <c r="M71" s="325">
        <v>173</v>
      </c>
      <c r="N71" s="325">
        <v>0.56999999999999995</v>
      </c>
      <c r="O71" s="325" t="s">
        <v>356</v>
      </c>
      <c r="P71" s="325" t="s">
        <v>356</v>
      </c>
      <c r="Q71" s="325" t="s">
        <v>356</v>
      </c>
      <c r="R71" s="329"/>
      <c r="S71" s="329">
        <v>15</v>
      </c>
      <c r="T71" s="329">
        <v>0.54</v>
      </c>
      <c r="U71" s="329" t="s">
        <v>356</v>
      </c>
      <c r="V71" s="329" t="s">
        <v>356</v>
      </c>
      <c r="W71" s="329" t="s">
        <v>356</v>
      </c>
      <c r="X71" s="325">
        <v>188</v>
      </c>
      <c r="Y71" s="325">
        <v>0.56999999999999995</v>
      </c>
      <c r="Z71" s="325" t="s">
        <v>356</v>
      </c>
      <c r="AA71" s="325" t="s">
        <v>356</v>
      </c>
      <c r="AB71" s="325" t="s">
        <v>356</v>
      </c>
      <c r="AC71" s="326">
        <v>30</v>
      </c>
      <c r="AD71" s="324"/>
      <c r="AE71" s="322">
        <v>188</v>
      </c>
      <c r="AF71" s="322">
        <v>0.56999999999999995</v>
      </c>
      <c r="AG71" s="322" t="s">
        <v>356</v>
      </c>
      <c r="AH71" s="322" t="s">
        <v>356</v>
      </c>
      <c r="AI71" s="322" t="s">
        <v>356</v>
      </c>
    </row>
    <row r="72" spans="1:35" ht="15.75" thickBot="1">
      <c r="A72" s="426" t="s">
        <v>766</v>
      </c>
      <c r="B72" s="332" t="s">
        <v>353</v>
      </c>
      <c r="C72" s="329" t="s">
        <v>356</v>
      </c>
      <c r="D72" s="329" t="s">
        <v>356</v>
      </c>
      <c r="E72" s="329" t="s">
        <v>356</v>
      </c>
      <c r="F72" s="329" t="s">
        <v>356</v>
      </c>
      <c r="G72" s="329" t="s">
        <v>356</v>
      </c>
      <c r="H72" s="329">
        <v>23</v>
      </c>
      <c r="I72" s="329">
        <v>0.5</v>
      </c>
      <c r="J72" s="329" t="s">
        <v>356</v>
      </c>
      <c r="K72" s="329" t="s">
        <v>356</v>
      </c>
      <c r="L72" s="329" t="s">
        <v>356</v>
      </c>
      <c r="M72" s="325">
        <v>23</v>
      </c>
      <c r="N72" s="325">
        <v>0.5</v>
      </c>
      <c r="O72" s="325" t="s">
        <v>356</v>
      </c>
      <c r="P72" s="325" t="s">
        <v>356</v>
      </c>
      <c r="Q72" s="325" t="s">
        <v>356</v>
      </c>
      <c r="R72" s="329"/>
      <c r="S72" s="329">
        <v>37</v>
      </c>
      <c r="T72" s="329">
        <v>0.45</v>
      </c>
      <c r="U72" s="329" t="s">
        <v>356</v>
      </c>
      <c r="V72" s="329" t="s">
        <v>356</v>
      </c>
      <c r="W72" s="329" t="s">
        <v>356</v>
      </c>
      <c r="X72" s="325">
        <v>60</v>
      </c>
      <c r="Y72" s="325">
        <v>0.47</v>
      </c>
      <c r="Z72" s="325" t="s">
        <v>356</v>
      </c>
      <c r="AA72" s="325" t="s">
        <v>356</v>
      </c>
      <c r="AB72" s="325" t="s">
        <v>356</v>
      </c>
      <c r="AC72" s="326">
        <v>30</v>
      </c>
      <c r="AD72" s="324"/>
      <c r="AE72" s="322">
        <v>60</v>
      </c>
      <c r="AF72" s="322">
        <v>0.47</v>
      </c>
      <c r="AG72" s="322" t="s">
        <v>356</v>
      </c>
      <c r="AH72" s="322" t="s">
        <v>356</v>
      </c>
      <c r="AI72" s="322" t="s">
        <v>356</v>
      </c>
    </row>
    <row r="73" spans="1:35" ht="15.75" thickBot="1">
      <c r="A73" s="416" t="s">
        <v>714</v>
      </c>
      <c r="B73" s="333"/>
      <c r="C73" s="330">
        <v>692</v>
      </c>
      <c r="D73" s="330">
        <v>0.48</v>
      </c>
      <c r="E73" s="330">
        <v>0.03</v>
      </c>
      <c r="F73" s="330" t="s">
        <v>356</v>
      </c>
      <c r="G73" s="330" t="s">
        <v>356</v>
      </c>
      <c r="H73" s="331">
        <v>2871</v>
      </c>
      <c r="I73" s="330">
        <v>0.51</v>
      </c>
      <c r="J73" s="330">
        <v>0.04</v>
      </c>
      <c r="K73" s="330" t="s">
        <v>356</v>
      </c>
      <c r="L73" s="330" t="s">
        <v>356</v>
      </c>
      <c r="M73" s="328">
        <v>3563</v>
      </c>
      <c r="N73" s="325">
        <v>0.5</v>
      </c>
      <c r="O73" s="325">
        <v>0.04</v>
      </c>
      <c r="P73" s="325" t="s">
        <v>356</v>
      </c>
      <c r="Q73" s="325" t="s">
        <v>356</v>
      </c>
      <c r="R73" s="330"/>
      <c r="S73" s="331">
        <v>15758</v>
      </c>
      <c r="T73" s="330">
        <v>0.5</v>
      </c>
      <c r="U73" s="330">
        <v>0.01</v>
      </c>
      <c r="V73" s="330" t="s">
        <v>356</v>
      </c>
      <c r="W73" s="330" t="s">
        <v>356</v>
      </c>
      <c r="X73" s="328">
        <v>19321</v>
      </c>
      <c r="Y73" s="325">
        <v>0.5</v>
      </c>
      <c r="Z73" s="325">
        <v>0.02</v>
      </c>
      <c r="AA73" s="325" t="s">
        <v>356</v>
      </c>
      <c r="AB73" s="325" t="s">
        <v>356</v>
      </c>
      <c r="AC73" s="424"/>
      <c r="AD73" s="318"/>
      <c r="AE73" s="323">
        <v>20403</v>
      </c>
      <c r="AF73" s="322">
        <v>0.5</v>
      </c>
      <c r="AG73" s="322">
        <v>0.02</v>
      </c>
      <c r="AH73" s="322" t="s">
        <v>356</v>
      </c>
      <c r="AI73" s="322" t="s">
        <v>356</v>
      </c>
    </row>
    <row r="74" spans="1:35" ht="15.75" thickBot="1">
      <c r="A74" s="391" t="s">
        <v>370</v>
      </c>
      <c r="B74" s="332" t="s">
        <v>353</v>
      </c>
      <c r="C74" s="329" t="s">
        <v>356</v>
      </c>
      <c r="D74" s="329" t="s">
        <v>356</v>
      </c>
      <c r="E74" s="329" t="s">
        <v>356</v>
      </c>
      <c r="F74" s="329" t="s">
        <v>356</v>
      </c>
      <c r="G74" s="329" t="s">
        <v>356</v>
      </c>
      <c r="H74" s="329">
        <v>130</v>
      </c>
      <c r="I74" s="329">
        <v>0.85</v>
      </c>
      <c r="J74" s="329" t="s">
        <v>356</v>
      </c>
      <c r="K74" s="329" t="s">
        <v>356</v>
      </c>
      <c r="L74" s="329" t="s">
        <v>356</v>
      </c>
      <c r="M74" s="325">
        <v>130</v>
      </c>
      <c r="N74" s="325">
        <v>0.85</v>
      </c>
      <c r="O74" s="325" t="s">
        <v>356</v>
      </c>
      <c r="P74" s="325" t="s">
        <v>356</v>
      </c>
      <c r="Q74" s="325" t="s">
        <v>356</v>
      </c>
      <c r="R74" s="329"/>
      <c r="S74" s="427">
        <v>4190</v>
      </c>
      <c r="T74" s="329">
        <v>0.5</v>
      </c>
      <c r="U74" s="329" t="s">
        <v>356</v>
      </c>
      <c r="V74" s="329" t="s">
        <v>356</v>
      </c>
      <c r="W74" s="329" t="s">
        <v>356</v>
      </c>
      <c r="X74" s="328">
        <v>4320</v>
      </c>
      <c r="Y74" s="325">
        <v>0.51</v>
      </c>
      <c r="Z74" s="325" t="s">
        <v>356</v>
      </c>
      <c r="AA74" s="325" t="s">
        <v>356</v>
      </c>
      <c r="AB74" s="325" t="s">
        <v>356</v>
      </c>
      <c r="AC74" s="326">
        <v>100</v>
      </c>
      <c r="AD74" s="324"/>
      <c r="AE74" s="323">
        <v>4320</v>
      </c>
      <c r="AF74" s="322">
        <v>0.51</v>
      </c>
      <c r="AG74" s="322" t="s">
        <v>356</v>
      </c>
      <c r="AH74" s="322" t="s">
        <v>356</v>
      </c>
      <c r="AI74" s="322" t="s">
        <v>356</v>
      </c>
    </row>
    <row r="75" spans="1:35" ht="15.75" thickBot="1">
      <c r="A75" s="391" t="s">
        <v>358</v>
      </c>
      <c r="B75" s="332"/>
      <c r="C75" s="329"/>
      <c r="D75" s="329"/>
      <c r="E75" s="329"/>
      <c r="F75" s="329"/>
      <c r="G75" s="329"/>
      <c r="H75" s="329"/>
      <c r="I75" s="329"/>
      <c r="J75" s="329"/>
      <c r="K75" s="329"/>
      <c r="L75" s="329"/>
      <c r="M75" s="325"/>
      <c r="N75" s="325"/>
      <c r="O75" s="325"/>
      <c r="P75" s="325"/>
      <c r="Q75" s="325"/>
      <c r="R75" s="329"/>
      <c r="S75" s="329"/>
      <c r="T75" s="329"/>
      <c r="U75" s="329"/>
      <c r="V75" s="329"/>
      <c r="W75" s="329"/>
      <c r="X75" s="325"/>
      <c r="Y75" s="325"/>
      <c r="Z75" s="325"/>
      <c r="AA75" s="325"/>
      <c r="AB75" s="325"/>
      <c r="AC75" s="326"/>
      <c r="AD75" s="324"/>
      <c r="AE75" s="322"/>
      <c r="AF75" s="322"/>
      <c r="AG75" s="322"/>
      <c r="AH75" s="322"/>
      <c r="AI75" s="322"/>
    </row>
    <row r="76" spans="1:35" ht="15.75" thickBot="1">
      <c r="A76" s="426" t="s">
        <v>765</v>
      </c>
      <c r="B76" s="332" t="s">
        <v>355</v>
      </c>
      <c r="C76" s="329" t="s">
        <v>356</v>
      </c>
      <c r="D76" s="329" t="s">
        <v>356</v>
      </c>
      <c r="E76" s="329" t="s">
        <v>356</v>
      </c>
      <c r="F76" s="329" t="s">
        <v>356</v>
      </c>
      <c r="G76" s="329" t="s">
        <v>356</v>
      </c>
      <c r="H76" s="329" t="s">
        <v>356</v>
      </c>
      <c r="I76" s="329" t="s">
        <v>356</v>
      </c>
      <c r="J76" s="329" t="s">
        <v>356</v>
      </c>
      <c r="K76" s="329" t="s">
        <v>356</v>
      </c>
      <c r="L76" s="329" t="s">
        <v>356</v>
      </c>
      <c r="M76" s="325" t="s">
        <v>356</v>
      </c>
      <c r="N76" s="325" t="s">
        <v>356</v>
      </c>
      <c r="O76" s="325" t="s">
        <v>356</v>
      </c>
      <c r="P76" s="325" t="s">
        <v>356</v>
      </c>
      <c r="Q76" s="325" t="s">
        <v>356</v>
      </c>
      <c r="R76" s="329"/>
      <c r="S76" s="427">
        <v>1502</v>
      </c>
      <c r="T76" s="329">
        <v>0.41</v>
      </c>
      <c r="U76" s="329">
        <v>0.4</v>
      </c>
      <c r="V76" s="329">
        <v>1.44</v>
      </c>
      <c r="W76" s="329">
        <v>1.2E-2</v>
      </c>
      <c r="X76" s="328">
        <v>1502</v>
      </c>
      <c r="Y76" s="325">
        <v>0.41</v>
      </c>
      <c r="Z76" s="325">
        <v>0.4</v>
      </c>
      <c r="AA76" s="325">
        <v>1.44</v>
      </c>
      <c r="AB76" s="325">
        <v>1.2E-2</v>
      </c>
      <c r="AC76" s="326">
        <v>56</v>
      </c>
      <c r="AD76" s="324"/>
      <c r="AE76" s="323">
        <v>1502</v>
      </c>
      <c r="AF76" s="322">
        <v>0.41</v>
      </c>
      <c r="AG76" s="425">
        <v>0.4</v>
      </c>
      <c r="AH76" s="322">
        <v>1.44</v>
      </c>
      <c r="AI76" s="322">
        <v>1.2E-2</v>
      </c>
    </row>
    <row r="77" spans="1:35" ht="15.75" thickBot="1">
      <c r="A77" s="426" t="s">
        <v>764</v>
      </c>
      <c r="B77" s="332" t="s">
        <v>355</v>
      </c>
      <c r="C77" s="329" t="s">
        <v>356</v>
      </c>
      <c r="D77" s="329" t="s">
        <v>356</v>
      </c>
      <c r="E77" s="329" t="s">
        <v>356</v>
      </c>
      <c r="F77" s="329" t="s">
        <v>356</v>
      </c>
      <c r="G77" s="329" t="s">
        <v>356</v>
      </c>
      <c r="H77" s="329" t="s">
        <v>356</v>
      </c>
      <c r="I77" s="329" t="s">
        <v>356</v>
      </c>
      <c r="J77" s="329" t="s">
        <v>356</v>
      </c>
      <c r="K77" s="329" t="s">
        <v>356</v>
      </c>
      <c r="L77" s="329" t="s">
        <v>356</v>
      </c>
      <c r="M77" s="325" t="s">
        <v>356</v>
      </c>
      <c r="N77" s="325" t="s">
        <v>356</v>
      </c>
      <c r="O77" s="325" t="s">
        <v>356</v>
      </c>
      <c r="P77" s="325" t="s">
        <v>356</v>
      </c>
      <c r="Q77" s="325" t="s">
        <v>356</v>
      </c>
      <c r="R77" s="329"/>
      <c r="S77" s="329">
        <v>107</v>
      </c>
      <c r="T77" s="329">
        <v>0.42</v>
      </c>
      <c r="U77" s="329">
        <v>0.3</v>
      </c>
      <c r="V77" s="329">
        <v>1.58</v>
      </c>
      <c r="W77" s="329">
        <v>1.0999999999999999E-2</v>
      </c>
      <c r="X77" s="325">
        <v>107</v>
      </c>
      <c r="Y77" s="325">
        <v>0.42</v>
      </c>
      <c r="Z77" s="325">
        <v>0.3</v>
      </c>
      <c r="AA77" s="325">
        <v>1.58</v>
      </c>
      <c r="AB77" s="325">
        <v>1.0999999999999999E-2</v>
      </c>
      <c r="AC77" s="326">
        <v>66</v>
      </c>
      <c r="AD77" s="324"/>
      <c r="AE77" s="322">
        <v>107</v>
      </c>
      <c r="AF77" s="322">
        <v>0.42</v>
      </c>
      <c r="AG77" s="425">
        <v>0.3</v>
      </c>
      <c r="AH77" s="322">
        <v>1.58</v>
      </c>
      <c r="AI77" s="322">
        <v>1.0999999999999999E-2</v>
      </c>
    </row>
    <row r="78" spans="1:35" ht="18" thickBot="1">
      <c r="A78" s="426" t="s">
        <v>713</v>
      </c>
      <c r="B78" s="332" t="s">
        <v>355</v>
      </c>
      <c r="C78" s="329">
        <v>57</v>
      </c>
      <c r="D78" s="329">
        <v>1.9</v>
      </c>
      <c r="E78" s="329">
        <v>0.5</v>
      </c>
      <c r="F78" s="329">
        <v>4.3</v>
      </c>
      <c r="G78" s="329" t="s">
        <v>356</v>
      </c>
      <c r="H78" s="329">
        <v>381</v>
      </c>
      <c r="I78" s="329">
        <v>1.39</v>
      </c>
      <c r="J78" s="329">
        <v>0.35</v>
      </c>
      <c r="K78" s="329">
        <v>3.24</v>
      </c>
      <c r="L78" s="329" t="s">
        <v>356</v>
      </c>
      <c r="M78" s="325">
        <v>438</v>
      </c>
      <c r="N78" s="325">
        <v>1.46</v>
      </c>
      <c r="O78" s="325">
        <v>0.37</v>
      </c>
      <c r="P78" s="325">
        <v>3.38</v>
      </c>
      <c r="Q78" s="325" t="s">
        <v>356</v>
      </c>
      <c r="R78" s="329"/>
      <c r="S78" s="329">
        <v>718</v>
      </c>
      <c r="T78" s="329">
        <v>0.83</v>
      </c>
      <c r="U78" s="329">
        <v>0.28999999999999998</v>
      </c>
      <c r="V78" s="329">
        <v>2.4700000000000002</v>
      </c>
      <c r="W78" s="329" t="s">
        <v>356</v>
      </c>
      <c r="X78" s="328">
        <v>1156</v>
      </c>
      <c r="Y78" s="325">
        <v>1.07</v>
      </c>
      <c r="Z78" s="325">
        <v>0.32</v>
      </c>
      <c r="AA78" s="325">
        <v>2.82</v>
      </c>
      <c r="AB78" s="325" t="s">
        <v>356</v>
      </c>
      <c r="AC78" s="326">
        <v>66</v>
      </c>
      <c r="AD78" s="324"/>
      <c r="AE78" s="323">
        <v>1159</v>
      </c>
      <c r="AF78" s="322">
        <v>1.06</v>
      </c>
      <c r="AG78" s="322">
        <v>0.32</v>
      </c>
      <c r="AH78" s="322">
        <v>2.8</v>
      </c>
      <c r="AI78" s="322" t="s">
        <v>356</v>
      </c>
    </row>
    <row r="79" spans="1:35" ht="15.75" thickBot="1">
      <c r="A79" s="426" t="s">
        <v>712</v>
      </c>
      <c r="B79" s="332" t="s">
        <v>355</v>
      </c>
      <c r="C79" s="329" t="s">
        <v>356</v>
      </c>
      <c r="D79" s="329" t="s">
        <v>356</v>
      </c>
      <c r="E79" s="329" t="s">
        <v>356</v>
      </c>
      <c r="F79" s="329" t="s">
        <v>356</v>
      </c>
      <c r="G79" s="329" t="s">
        <v>356</v>
      </c>
      <c r="H79" s="329">
        <v>85</v>
      </c>
      <c r="I79" s="329">
        <v>1.62</v>
      </c>
      <c r="J79" s="329">
        <v>0.55000000000000004</v>
      </c>
      <c r="K79" s="329">
        <v>4.21</v>
      </c>
      <c r="L79" s="329" t="s">
        <v>356</v>
      </c>
      <c r="M79" s="325">
        <v>85</v>
      </c>
      <c r="N79" s="325">
        <v>1.62</v>
      </c>
      <c r="O79" s="325">
        <v>0.55000000000000004</v>
      </c>
      <c r="P79" s="325">
        <v>4.21</v>
      </c>
      <c r="Q79" s="325" t="s">
        <v>356</v>
      </c>
      <c r="R79" s="329"/>
      <c r="S79" s="329">
        <v>160</v>
      </c>
      <c r="T79" s="329">
        <v>1.05</v>
      </c>
      <c r="U79" s="329">
        <v>0.37</v>
      </c>
      <c r="V79" s="329">
        <v>2.85</v>
      </c>
      <c r="W79" s="329" t="s">
        <v>356</v>
      </c>
      <c r="X79" s="325">
        <v>245</v>
      </c>
      <c r="Y79" s="325">
        <v>1.25</v>
      </c>
      <c r="Z79" s="325">
        <v>0.43</v>
      </c>
      <c r="AA79" s="325">
        <v>3.32</v>
      </c>
      <c r="AB79" s="325" t="s">
        <v>356</v>
      </c>
      <c r="AC79" s="326">
        <v>56</v>
      </c>
      <c r="AD79" s="324"/>
      <c r="AE79" s="322">
        <v>244</v>
      </c>
      <c r="AF79" s="322">
        <v>1.24</v>
      </c>
      <c r="AG79" s="322">
        <v>0.43</v>
      </c>
      <c r="AH79" s="322">
        <v>3.31</v>
      </c>
      <c r="AI79" s="322" t="s">
        <v>356</v>
      </c>
    </row>
    <row r="80" spans="1:35" ht="15.75" thickBot="1">
      <c r="A80" s="426" t="s">
        <v>763</v>
      </c>
      <c r="B80" s="332" t="s">
        <v>355</v>
      </c>
      <c r="C80" s="329" t="s">
        <v>356</v>
      </c>
      <c r="D80" s="329" t="s">
        <v>356</v>
      </c>
      <c r="E80" s="329" t="s">
        <v>356</v>
      </c>
      <c r="F80" s="329" t="s">
        <v>356</v>
      </c>
      <c r="G80" s="329" t="s">
        <v>356</v>
      </c>
      <c r="H80" s="329" t="s">
        <v>356</v>
      </c>
      <c r="I80" s="329" t="s">
        <v>356</v>
      </c>
      <c r="J80" s="329" t="s">
        <v>356</v>
      </c>
      <c r="K80" s="329" t="s">
        <v>356</v>
      </c>
      <c r="L80" s="329" t="s">
        <v>356</v>
      </c>
      <c r="M80" s="325" t="s">
        <v>356</v>
      </c>
      <c r="N80" s="325" t="s">
        <v>356</v>
      </c>
      <c r="O80" s="325" t="s">
        <v>356</v>
      </c>
      <c r="P80" s="325" t="s">
        <v>356</v>
      </c>
      <c r="Q80" s="325" t="s">
        <v>356</v>
      </c>
      <c r="R80" s="329"/>
      <c r="S80" s="329">
        <v>731</v>
      </c>
      <c r="T80" s="329">
        <v>0.83</v>
      </c>
      <c r="U80" s="329">
        <v>7.0000000000000007E-2</v>
      </c>
      <c r="V80" s="329">
        <v>1.87</v>
      </c>
      <c r="W80" s="329" t="s">
        <v>356</v>
      </c>
      <c r="X80" s="325">
        <v>731</v>
      </c>
      <c r="Y80" s="325">
        <v>0.83</v>
      </c>
      <c r="Z80" s="325">
        <v>7.0000000000000007E-2</v>
      </c>
      <c r="AA80" s="325">
        <v>1.87</v>
      </c>
      <c r="AB80" s="325" t="s">
        <v>356</v>
      </c>
      <c r="AC80" s="326">
        <v>66</v>
      </c>
      <c r="AD80" s="324"/>
      <c r="AE80" s="322">
        <v>731</v>
      </c>
      <c r="AF80" s="322">
        <v>0.83</v>
      </c>
      <c r="AG80" s="322">
        <v>7.0000000000000007E-2</v>
      </c>
      <c r="AH80" s="322">
        <v>1.87</v>
      </c>
      <c r="AI80" s="322" t="s">
        <v>356</v>
      </c>
    </row>
    <row r="81" spans="1:35" ht="15.75" thickBot="1">
      <c r="A81" s="426" t="s">
        <v>762</v>
      </c>
      <c r="B81" s="332" t="s">
        <v>353</v>
      </c>
      <c r="C81" s="329">
        <v>16</v>
      </c>
      <c r="D81" s="329">
        <v>0.41</v>
      </c>
      <c r="E81" s="329">
        <v>0.38</v>
      </c>
      <c r="F81" s="329">
        <v>1.1000000000000001</v>
      </c>
      <c r="G81" s="329" t="s">
        <v>356</v>
      </c>
      <c r="H81" s="329">
        <v>92</v>
      </c>
      <c r="I81" s="329">
        <v>0.33</v>
      </c>
      <c r="J81" s="329">
        <v>0.3</v>
      </c>
      <c r="K81" s="329">
        <v>1.1299999999999999</v>
      </c>
      <c r="L81" s="329" t="s">
        <v>356</v>
      </c>
      <c r="M81" s="325">
        <v>109</v>
      </c>
      <c r="N81" s="325">
        <v>0.34</v>
      </c>
      <c r="O81" s="325">
        <v>0.31</v>
      </c>
      <c r="P81" s="325">
        <v>1.1200000000000001</v>
      </c>
      <c r="Q81" s="325" t="s">
        <v>356</v>
      </c>
      <c r="R81" s="329"/>
      <c r="S81" s="329">
        <v>326</v>
      </c>
      <c r="T81" s="329">
        <v>0.28999999999999998</v>
      </c>
      <c r="U81" s="329">
        <v>0.19</v>
      </c>
      <c r="V81" s="329">
        <v>1.01</v>
      </c>
      <c r="W81" s="329" t="s">
        <v>356</v>
      </c>
      <c r="X81" s="325">
        <v>435</v>
      </c>
      <c r="Y81" s="325">
        <v>0.3</v>
      </c>
      <c r="Z81" s="325">
        <v>0.22</v>
      </c>
      <c r="AA81" s="325">
        <v>1.04</v>
      </c>
      <c r="AB81" s="325" t="s">
        <v>356</v>
      </c>
      <c r="AC81" s="326">
        <v>66</v>
      </c>
      <c r="AD81" s="324"/>
      <c r="AE81" s="322">
        <v>445</v>
      </c>
      <c r="AF81" s="322">
        <v>0.3</v>
      </c>
      <c r="AG81" s="322">
        <v>0.22</v>
      </c>
      <c r="AH81" s="322">
        <v>1.05</v>
      </c>
      <c r="AI81" s="322" t="s">
        <v>356</v>
      </c>
    </row>
    <row r="82" spans="1:35" ht="15.75" thickBot="1">
      <c r="A82" s="426" t="s">
        <v>761</v>
      </c>
      <c r="B82" s="332" t="s">
        <v>355</v>
      </c>
      <c r="C82" s="329">
        <v>10</v>
      </c>
      <c r="D82" s="329">
        <v>0.48</v>
      </c>
      <c r="E82" s="329">
        <v>0.91</v>
      </c>
      <c r="F82" s="329">
        <v>1.31</v>
      </c>
      <c r="G82" s="329" t="s">
        <v>356</v>
      </c>
      <c r="H82" s="329">
        <v>50</v>
      </c>
      <c r="I82" s="329">
        <v>0.38</v>
      </c>
      <c r="J82" s="329">
        <v>0.61</v>
      </c>
      <c r="K82" s="329">
        <v>1.18</v>
      </c>
      <c r="L82" s="329" t="s">
        <v>356</v>
      </c>
      <c r="M82" s="325">
        <v>60</v>
      </c>
      <c r="N82" s="325">
        <v>0.4</v>
      </c>
      <c r="O82" s="325">
        <v>0.66</v>
      </c>
      <c r="P82" s="325">
        <v>1.2</v>
      </c>
      <c r="Q82" s="325" t="s">
        <v>356</v>
      </c>
      <c r="R82" s="329"/>
      <c r="S82" s="329">
        <v>144</v>
      </c>
      <c r="T82" s="329">
        <v>0.41</v>
      </c>
      <c r="U82" s="329">
        <v>0.42</v>
      </c>
      <c r="V82" s="329">
        <v>1.25</v>
      </c>
      <c r="W82" s="329" t="s">
        <v>356</v>
      </c>
      <c r="X82" s="325">
        <v>204</v>
      </c>
      <c r="Y82" s="325">
        <v>0.4</v>
      </c>
      <c r="Z82" s="325">
        <v>0.49</v>
      </c>
      <c r="AA82" s="325">
        <v>1.23</v>
      </c>
      <c r="AB82" s="325" t="s">
        <v>356</v>
      </c>
      <c r="AC82" s="326">
        <v>66</v>
      </c>
      <c r="AD82" s="324"/>
      <c r="AE82" s="322">
        <v>204</v>
      </c>
      <c r="AF82" s="322">
        <v>0.4</v>
      </c>
      <c r="AG82" s="322">
        <v>0.49</v>
      </c>
      <c r="AH82" s="322">
        <v>1.23</v>
      </c>
      <c r="AI82" s="322" t="s">
        <v>356</v>
      </c>
    </row>
    <row r="83" spans="1:35" ht="15.75" thickBot="1">
      <c r="A83" s="416" t="s">
        <v>708</v>
      </c>
      <c r="B83" s="333"/>
      <c r="C83" s="330">
        <v>83</v>
      </c>
      <c r="D83" s="330">
        <v>1.44</v>
      </c>
      <c r="E83" s="330">
        <v>0.53</v>
      </c>
      <c r="F83" s="330">
        <v>3.33</v>
      </c>
      <c r="G83" s="330" t="s">
        <v>356</v>
      </c>
      <c r="H83" s="330">
        <v>608</v>
      </c>
      <c r="I83" s="330">
        <v>1.18</v>
      </c>
      <c r="J83" s="330">
        <v>0.39</v>
      </c>
      <c r="K83" s="330">
        <v>2.89</v>
      </c>
      <c r="L83" s="330" t="s">
        <v>356</v>
      </c>
      <c r="M83" s="325">
        <v>691</v>
      </c>
      <c r="N83" s="325">
        <v>1.21</v>
      </c>
      <c r="O83" s="325">
        <v>0.41</v>
      </c>
      <c r="P83" s="325">
        <v>2.94</v>
      </c>
      <c r="Q83" s="325" t="s">
        <v>356</v>
      </c>
      <c r="R83" s="330"/>
      <c r="S83" s="331">
        <v>3688</v>
      </c>
      <c r="T83" s="330">
        <v>0.59</v>
      </c>
      <c r="U83" s="330">
        <v>0.28999999999999998</v>
      </c>
      <c r="V83" s="330">
        <v>1.74</v>
      </c>
      <c r="W83" s="330">
        <v>5.0000000000000001E-3</v>
      </c>
      <c r="X83" s="328">
        <v>4380</v>
      </c>
      <c r="Y83" s="325">
        <v>0.69</v>
      </c>
      <c r="Z83" s="325">
        <v>0.31</v>
      </c>
      <c r="AA83" s="325">
        <v>1.93</v>
      </c>
      <c r="AB83" s="325">
        <v>4.0000000000000001E-3</v>
      </c>
      <c r="AC83" s="424"/>
      <c r="AD83" s="318"/>
      <c r="AE83" s="323">
        <v>4392</v>
      </c>
      <c r="AF83" s="322">
        <v>0.69</v>
      </c>
      <c r="AG83" s="425">
        <v>0.31</v>
      </c>
      <c r="AH83" s="322">
        <v>1.93</v>
      </c>
      <c r="AI83" s="322">
        <v>4.0000000000000001E-3</v>
      </c>
    </row>
    <row r="84" spans="1:35" ht="15.75" thickBot="1">
      <c r="A84" s="416" t="s">
        <v>707</v>
      </c>
      <c r="B84" s="333"/>
      <c r="C84" s="331">
        <v>824</v>
      </c>
      <c r="D84" s="330">
        <v>0.57999999999999996</v>
      </c>
      <c r="E84" s="330">
        <v>0.09</v>
      </c>
      <c r="F84" s="330">
        <v>0.48</v>
      </c>
      <c r="G84" s="330">
        <v>1E-3</v>
      </c>
      <c r="H84" s="331">
        <v>4599</v>
      </c>
      <c r="I84" s="330">
        <v>0.83</v>
      </c>
      <c r="J84" s="330">
        <v>0.1</v>
      </c>
      <c r="K84" s="330">
        <v>1.28</v>
      </c>
      <c r="L84" s="330">
        <v>7.0000000000000001E-3</v>
      </c>
      <c r="M84" s="328">
        <v>5423</v>
      </c>
      <c r="N84" s="325">
        <v>0.79</v>
      </c>
      <c r="O84" s="325">
        <v>0.1</v>
      </c>
      <c r="P84" s="325">
        <v>1.1599999999999999</v>
      </c>
      <c r="Q84" s="325">
        <v>6.0000000000000001E-3</v>
      </c>
      <c r="R84" s="330"/>
      <c r="S84" s="331">
        <v>25297</v>
      </c>
      <c r="T84" s="330">
        <v>0.55000000000000004</v>
      </c>
      <c r="U84" s="330">
        <v>0.06</v>
      </c>
      <c r="V84" s="330">
        <v>0.43</v>
      </c>
      <c r="W84" s="330">
        <v>2E-3</v>
      </c>
      <c r="X84" s="328">
        <v>30720</v>
      </c>
      <c r="Y84" s="325">
        <v>0.59</v>
      </c>
      <c r="Z84" s="325">
        <v>0.06</v>
      </c>
      <c r="AA84" s="325">
        <v>0.55000000000000004</v>
      </c>
      <c r="AB84" s="325">
        <v>3.0000000000000001E-3</v>
      </c>
      <c r="AC84" s="424"/>
      <c r="AD84" s="318"/>
      <c r="AE84" s="323">
        <v>31785</v>
      </c>
      <c r="AF84" s="322">
        <v>0.57999999999999996</v>
      </c>
      <c r="AG84" s="322">
        <v>0.06</v>
      </c>
      <c r="AH84" s="322">
        <v>0.34</v>
      </c>
      <c r="AI84" s="322">
        <v>3.0000000000000001E-3</v>
      </c>
    </row>
    <row r="86" spans="1:35">
      <c r="A86" s="304" t="s">
        <v>746</v>
      </c>
    </row>
    <row r="87" spans="1:35">
      <c r="A87" s="304" t="s">
        <v>872</v>
      </c>
    </row>
    <row r="88" spans="1:35">
      <c r="A88" s="304" t="s">
        <v>873</v>
      </c>
    </row>
    <row r="89" spans="1:35">
      <c r="A89" s="304" t="s">
        <v>874</v>
      </c>
    </row>
    <row r="92" spans="1:35" ht="21.75">
      <c r="A92" s="320" t="s">
        <v>366</v>
      </c>
      <c r="B92" s="320" t="s">
        <v>701</v>
      </c>
      <c r="C92" s="319"/>
      <c r="D92" s="319"/>
      <c r="E92" s="319"/>
      <c r="F92" s="319"/>
      <c r="G92" s="319"/>
      <c r="H92" s="319"/>
      <c r="I92" s="319"/>
      <c r="J92" s="319"/>
      <c r="K92" s="319"/>
      <c r="L92" s="319"/>
      <c r="M92" s="319"/>
      <c r="N92" s="319"/>
      <c r="O92" s="319"/>
      <c r="P92" s="319"/>
      <c r="Q92" s="319"/>
      <c r="R92" s="343"/>
      <c r="S92" s="343"/>
      <c r="T92" s="343"/>
      <c r="U92" s="343"/>
      <c r="V92" s="343"/>
      <c r="W92" s="343"/>
      <c r="X92" s="343"/>
    </row>
    <row r="93" spans="1:35" ht="30" customHeight="1">
      <c r="A93" s="342"/>
      <c r="B93" s="649" t="s">
        <v>752</v>
      </c>
      <c r="C93" s="650" t="s">
        <v>367</v>
      </c>
      <c r="D93" s="650"/>
      <c r="E93" s="650"/>
      <c r="F93" s="650" t="s">
        <v>368</v>
      </c>
      <c r="G93" s="650"/>
      <c r="H93" s="650"/>
      <c r="I93" s="666" t="s">
        <v>760</v>
      </c>
      <c r="J93" s="659"/>
      <c r="K93" s="659"/>
      <c r="L93" s="324"/>
      <c r="M93" s="324"/>
      <c r="N93" s="650" t="s">
        <v>369</v>
      </c>
      <c r="O93" s="650"/>
      <c r="P93" s="650"/>
      <c r="Q93" s="659" t="s">
        <v>758</v>
      </c>
      <c r="R93" s="659"/>
      <c r="S93" s="659"/>
      <c r="T93" s="653" t="s">
        <v>694</v>
      </c>
      <c r="U93" s="324"/>
      <c r="V93" s="667" t="s">
        <v>758</v>
      </c>
      <c r="W93" s="667"/>
      <c r="X93" s="667"/>
    </row>
    <row r="94" spans="1:35" ht="15.75" thickBot="1">
      <c r="A94" s="342"/>
      <c r="B94" s="649"/>
      <c r="C94" s="655" t="s">
        <v>854</v>
      </c>
      <c r="D94" s="655"/>
      <c r="E94" s="655"/>
      <c r="F94" s="655" t="s">
        <v>854</v>
      </c>
      <c r="G94" s="655"/>
      <c r="H94" s="655"/>
      <c r="I94" s="668" t="s">
        <v>854</v>
      </c>
      <c r="J94" s="668"/>
      <c r="K94" s="668"/>
      <c r="L94" s="341"/>
      <c r="M94" s="341"/>
      <c r="N94" s="655" t="s">
        <v>854</v>
      </c>
      <c r="O94" s="655"/>
      <c r="P94" s="655"/>
      <c r="Q94" s="668" t="s">
        <v>854</v>
      </c>
      <c r="R94" s="668"/>
      <c r="S94" s="668"/>
      <c r="T94" s="653"/>
      <c r="U94" s="324"/>
      <c r="V94" s="669" t="s">
        <v>691</v>
      </c>
      <c r="W94" s="669"/>
      <c r="X94" s="669"/>
    </row>
    <row r="95" spans="1:35" ht="15.75" thickBot="1">
      <c r="A95" s="342"/>
      <c r="B95" s="649"/>
      <c r="C95" s="324" t="s">
        <v>350</v>
      </c>
      <c r="D95" s="324" t="s">
        <v>351</v>
      </c>
      <c r="E95" s="324"/>
      <c r="F95" s="324" t="s">
        <v>350</v>
      </c>
      <c r="G95" s="324" t="s">
        <v>351</v>
      </c>
      <c r="H95" s="324"/>
      <c r="I95" s="408" t="s">
        <v>350</v>
      </c>
      <c r="J95" s="408" t="s">
        <v>351</v>
      </c>
      <c r="K95" s="408"/>
      <c r="L95" s="324"/>
      <c r="M95" s="324"/>
      <c r="N95" s="324" t="s">
        <v>350</v>
      </c>
      <c r="O95" s="324" t="s">
        <v>351</v>
      </c>
      <c r="P95" s="324"/>
      <c r="Q95" s="408" t="s">
        <v>350</v>
      </c>
      <c r="R95" s="408" t="s">
        <v>351</v>
      </c>
      <c r="S95" s="408"/>
      <c r="T95" s="660"/>
      <c r="U95" s="324"/>
      <c r="V95" s="423" t="s">
        <v>350</v>
      </c>
      <c r="W95" s="423" t="s">
        <v>351</v>
      </c>
      <c r="X95" s="423"/>
    </row>
    <row r="96" spans="1:35" ht="18" thickBot="1">
      <c r="A96" s="355" t="s">
        <v>705</v>
      </c>
      <c r="B96" s="422"/>
      <c r="C96" s="350" t="s">
        <v>689</v>
      </c>
      <c r="D96" s="350" t="s">
        <v>361</v>
      </c>
      <c r="E96" s="350" t="s">
        <v>365</v>
      </c>
      <c r="F96" s="350" t="s">
        <v>689</v>
      </c>
      <c r="G96" s="350" t="s">
        <v>361</v>
      </c>
      <c r="H96" s="350" t="s">
        <v>365</v>
      </c>
      <c r="I96" s="348" t="s">
        <v>689</v>
      </c>
      <c r="J96" s="348" t="s">
        <v>361</v>
      </c>
      <c r="K96" s="348" t="s">
        <v>365</v>
      </c>
      <c r="L96" s="350"/>
      <c r="M96" s="350"/>
      <c r="N96" s="350" t="s">
        <v>689</v>
      </c>
      <c r="O96" s="350" t="s">
        <v>361</v>
      </c>
      <c r="P96" s="350" t="s">
        <v>365</v>
      </c>
      <c r="Q96" s="348" t="s">
        <v>689</v>
      </c>
      <c r="R96" s="348" t="s">
        <v>361</v>
      </c>
      <c r="S96" s="348" t="s">
        <v>365</v>
      </c>
      <c r="T96" s="350" t="s">
        <v>352</v>
      </c>
      <c r="U96" s="324"/>
      <c r="V96" s="345" t="s">
        <v>689</v>
      </c>
      <c r="W96" s="345" t="s">
        <v>361</v>
      </c>
      <c r="X96" s="345" t="s">
        <v>365</v>
      </c>
    </row>
    <row r="97" spans="1:24" ht="15.75" thickBot="1">
      <c r="A97" s="354" t="s">
        <v>362</v>
      </c>
      <c r="B97" s="422" t="s">
        <v>353</v>
      </c>
      <c r="C97" s="350">
        <v>445</v>
      </c>
      <c r="D97" s="350">
        <v>4.3</v>
      </c>
      <c r="E97" s="350">
        <v>0.2</v>
      </c>
      <c r="F97" s="350">
        <v>398</v>
      </c>
      <c r="G97" s="350">
        <v>4</v>
      </c>
      <c r="H97" s="350">
        <v>0.2</v>
      </c>
      <c r="I97" s="351">
        <v>843</v>
      </c>
      <c r="J97" s="348">
        <v>4.2</v>
      </c>
      <c r="K97" s="348">
        <v>0.2</v>
      </c>
      <c r="L97" s="350"/>
      <c r="M97" s="350"/>
      <c r="N97" s="350">
        <v>596</v>
      </c>
      <c r="O97" s="350">
        <v>3.9</v>
      </c>
      <c r="P97" s="350">
        <v>0.2</v>
      </c>
      <c r="Q97" s="351">
        <v>1439</v>
      </c>
      <c r="R97" s="348">
        <v>4.0999999999999996</v>
      </c>
      <c r="S97" s="348">
        <v>0.2</v>
      </c>
      <c r="T97" s="349">
        <v>80</v>
      </c>
      <c r="U97" s="324"/>
      <c r="V97" s="347">
        <v>1470</v>
      </c>
      <c r="W97" s="345">
        <v>4.0999999999999996</v>
      </c>
      <c r="X97" s="345">
        <v>0.2</v>
      </c>
    </row>
    <row r="98" spans="1:24" ht="15.75" thickBot="1">
      <c r="A98" s="354" t="s">
        <v>363</v>
      </c>
      <c r="B98" s="422" t="s">
        <v>353</v>
      </c>
      <c r="C98" s="350" t="s">
        <v>356</v>
      </c>
      <c r="D98" s="350" t="s">
        <v>356</v>
      </c>
      <c r="E98" s="350" t="s">
        <v>356</v>
      </c>
      <c r="F98" s="350">
        <v>8</v>
      </c>
      <c r="G98" s="350">
        <v>9.1999999999999993</v>
      </c>
      <c r="H98" s="350">
        <v>8.1999999999999993</v>
      </c>
      <c r="I98" s="348">
        <v>8</v>
      </c>
      <c r="J98" s="348">
        <v>9.1999999999999993</v>
      </c>
      <c r="K98" s="348">
        <v>8.1999999999999993</v>
      </c>
      <c r="L98" s="350"/>
      <c r="M98" s="350"/>
      <c r="N98" s="350" t="s">
        <v>356</v>
      </c>
      <c r="O98" s="350" t="s">
        <v>356</v>
      </c>
      <c r="P98" s="350" t="s">
        <v>356</v>
      </c>
      <c r="Q98" s="348">
        <v>8</v>
      </c>
      <c r="R98" s="348">
        <v>9.1999999999999993</v>
      </c>
      <c r="S98" s="348">
        <v>8.1999999999999993</v>
      </c>
      <c r="T98" s="349">
        <v>74</v>
      </c>
      <c r="U98" s="324"/>
      <c r="V98" s="345">
        <v>9</v>
      </c>
      <c r="W98" s="345">
        <v>9.5</v>
      </c>
      <c r="X98" s="345">
        <v>7.8</v>
      </c>
    </row>
    <row r="99" spans="1:24" ht="15.75" thickBot="1">
      <c r="A99" s="354" t="s">
        <v>364</v>
      </c>
      <c r="B99" s="422" t="s">
        <v>353</v>
      </c>
      <c r="C99" s="350" t="s">
        <v>356</v>
      </c>
      <c r="D99" s="350" t="s">
        <v>356</v>
      </c>
      <c r="E99" s="350" t="s">
        <v>356</v>
      </c>
      <c r="F99" s="350">
        <v>11</v>
      </c>
      <c r="G99" s="350">
        <v>84.9</v>
      </c>
      <c r="H99" s="350" t="s">
        <v>356</v>
      </c>
      <c r="I99" s="348">
        <v>11</v>
      </c>
      <c r="J99" s="348">
        <v>84.9</v>
      </c>
      <c r="K99" s="348" t="s">
        <v>356</v>
      </c>
      <c r="L99" s="350"/>
      <c r="M99" s="350"/>
      <c r="N99" s="350">
        <v>16</v>
      </c>
      <c r="O99" s="350">
        <v>79.2</v>
      </c>
      <c r="P99" s="350" t="s">
        <v>356</v>
      </c>
      <c r="Q99" s="348">
        <v>27</v>
      </c>
      <c r="R99" s="348">
        <v>81.599999999999994</v>
      </c>
      <c r="S99" s="348" t="s">
        <v>356</v>
      </c>
      <c r="T99" s="349">
        <v>100</v>
      </c>
      <c r="U99" s="324"/>
      <c r="V99" s="345">
        <v>27</v>
      </c>
      <c r="W99" s="345">
        <v>81.599999999999994</v>
      </c>
      <c r="X99" s="345" t="s">
        <v>356</v>
      </c>
    </row>
    <row r="100" spans="1:24" ht="15.75" thickBot="1">
      <c r="A100" s="355" t="s">
        <v>702</v>
      </c>
      <c r="B100" s="422"/>
      <c r="C100" s="352">
        <v>445</v>
      </c>
      <c r="D100" s="352">
        <v>4.3</v>
      </c>
      <c r="E100" s="352">
        <v>0.2</v>
      </c>
      <c r="F100" s="352">
        <v>417</v>
      </c>
      <c r="G100" s="352">
        <v>6.3</v>
      </c>
      <c r="H100" s="352">
        <v>8.4</v>
      </c>
      <c r="I100" s="351">
        <v>862</v>
      </c>
      <c r="J100" s="348">
        <v>5.2</v>
      </c>
      <c r="K100" s="348">
        <v>4.2</v>
      </c>
      <c r="L100" s="350"/>
      <c r="M100" s="350"/>
      <c r="N100" s="352">
        <v>612</v>
      </c>
      <c r="O100" s="352">
        <v>5.8</v>
      </c>
      <c r="P100" s="352">
        <v>0.2</v>
      </c>
      <c r="Q100" s="351">
        <v>1474</v>
      </c>
      <c r="R100" s="348">
        <v>5.5</v>
      </c>
      <c r="S100" s="348">
        <v>2.5</v>
      </c>
      <c r="T100" s="349"/>
      <c r="U100" s="324"/>
      <c r="V100" s="347">
        <v>1506</v>
      </c>
      <c r="W100" s="345">
        <v>5.5</v>
      </c>
      <c r="X100" s="345">
        <v>4.8</v>
      </c>
    </row>
    <row r="101" spans="1:24">
      <c r="A101" s="321"/>
      <c r="C101" s="321"/>
      <c r="D101" s="321"/>
      <c r="E101" s="321"/>
      <c r="F101" s="321"/>
      <c r="G101" s="321"/>
      <c r="H101" s="321"/>
      <c r="I101" s="321"/>
      <c r="J101" s="321"/>
      <c r="K101" s="321"/>
      <c r="L101" s="321"/>
      <c r="M101" s="321"/>
      <c r="N101" s="321"/>
      <c r="O101" s="321"/>
      <c r="P101" s="321"/>
      <c r="Q101" s="321"/>
      <c r="R101" s="321"/>
      <c r="S101" s="321"/>
      <c r="T101" s="321"/>
      <c r="U101" s="321"/>
      <c r="V101" s="321"/>
      <c r="W101" s="321"/>
      <c r="X101" s="321"/>
    </row>
    <row r="102" spans="1:24">
      <c r="A102" s="342" t="s">
        <v>746</v>
      </c>
      <c r="C102" s="321"/>
      <c r="D102" s="321"/>
      <c r="E102" s="321"/>
      <c r="F102" s="321"/>
      <c r="G102" s="321"/>
      <c r="H102" s="321"/>
      <c r="I102" s="321"/>
      <c r="J102" s="321"/>
      <c r="K102" s="321"/>
      <c r="L102" s="321"/>
      <c r="M102" s="321"/>
      <c r="N102" s="321"/>
      <c r="O102" s="321"/>
      <c r="P102" s="321"/>
      <c r="Q102" s="321"/>
      <c r="R102" s="321"/>
      <c r="S102" s="321"/>
      <c r="T102" s="321"/>
      <c r="U102" s="321"/>
      <c r="V102" s="321"/>
      <c r="W102" s="321"/>
      <c r="X102" s="321"/>
    </row>
    <row r="103" spans="1:24">
      <c r="A103" s="342" t="s">
        <v>759</v>
      </c>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row>
    <row r="104" spans="1:24">
      <c r="A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row>
    <row r="105" spans="1:24">
      <c r="A105" s="321"/>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row>
    <row r="106" spans="1:24" ht="21.75">
      <c r="A106" s="320" t="s">
        <v>366</v>
      </c>
      <c r="B106" s="320" t="s">
        <v>701</v>
      </c>
      <c r="C106" s="319"/>
      <c r="D106" s="319"/>
      <c r="E106" s="319"/>
      <c r="F106" s="319"/>
      <c r="G106" s="319"/>
      <c r="H106" s="319"/>
      <c r="I106" s="319"/>
      <c r="J106" s="319"/>
      <c r="K106" s="319"/>
      <c r="L106" s="319"/>
      <c r="M106" s="319"/>
      <c r="N106" s="319"/>
      <c r="O106" s="319"/>
      <c r="P106" s="319"/>
      <c r="Q106" s="319"/>
      <c r="R106" s="343"/>
    </row>
    <row r="107" spans="1:24" ht="57" customHeight="1">
      <c r="A107" s="342"/>
      <c r="B107" s="649" t="s">
        <v>752</v>
      </c>
      <c r="C107" s="653" t="s">
        <v>751</v>
      </c>
      <c r="D107" s="650"/>
      <c r="E107" s="653" t="s">
        <v>755</v>
      </c>
      <c r="F107" s="650"/>
      <c r="G107" s="651" t="s">
        <v>875</v>
      </c>
      <c r="H107" s="651"/>
      <c r="I107" s="324"/>
      <c r="J107" s="324"/>
      <c r="K107" s="650" t="s">
        <v>369</v>
      </c>
      <c r="L107" s="650"/>
      <c r="M107" s="651" t="s">
        <v>758</v>
      </c>
      <c r="N107" s="652"/>
      <c r="O107" s="653" t="s">
        <v>694</v>
      </c>
      <c r="P107" s="324"/>
      <c r="Q107" s="672" t="s">
        <v>757</v>
      </c>
      <c r="R107" s="654"/>
    </row>
    <row r="108" spans="1:24" ht="15.75" thickBot="1">
      <c r="A108" s="304"/>
      <c r="B108" s="649"/>
      <c r="C108" s="662" t="s">
        <v>854</v>
      </c>
      <c r="D108" s="662"/>
      <c r="E108" s="662" t="s">
        <v>854</v>
      </c>
      <c r="F108" s="662"/>
      <c r="G108" s="651"/>
      <c r="H108" s="651"/>
      <c r="I108" s="361"/>
      <c r="J108" s="361"/>
      <c r="K108" s="662" t="s">
        <v>854</v>
      </c>
      <c r="L108" s="662"/>
      <c r="M108" s="652" t="s">
        <v>854</v>
      </c>
      <c r="N108" s="652"/>
      <c r="O108" s="653"/>
      <c r="P108" s="324"/>
      <c r="Q108" s="654" t="s">
        <v>691</v>
      </c>
      <c r="R108" s="654"/>
    </row>
    <row r="109" spans="1:24" ht="15.75" thickBot="1">
      <c r="A109" s="304"/>
      <c r="B109" s="670"/>
      <c r="C109" s="324" t="s">
        <v>350</v>
      </c>
      <c r="D109" s="324"/>
      <c r="E109" s="324" t="s">
        <v>350</v>
      </c>
      <c r="F109" s="324"/>
      <c r="G109" s="421" t="s">
        <v>350</v>
      </c>
      <c r="H109" s="421"/>
      <c r="I109" s="324"/>
      <c r="J109" s="324"/>
      <c r="K109" s="324" t="s">
        <v>350</v>
      </c>
      <c r="L109" s="324"/>
      <c r="M109" s="421" t="s">
        <v>350</v>
      </c>
      <c r="N109" s="421"/>
      <c r="O109" s="671"/>
      <c r="P109" s="324"/>
      <c r="Q109" s="420" t="s">
        <v>350</v>
      </c>
      <c r="R109" s="420"/>
    </row>
    <row r="110" spans="1:24" ht="18" thickBot="1">
      <c r="A110" s="416" t="s">
        <v>700</v>
      </c>
      <c r="B110" s="391" t="s">
        <v>683</v>
      </c>
      <c r="C110" s="329" t="s">
        <v>689</v>
      </c>
      <c r="D110" s="329"/>
      <c r="E110" s="329" t="s">
        <v>689</v>
      </c>
      <c r="F110" s="329"/>
      <c r="G110" s="325" t="s">
        <v>689</v>
      </c>
      <c r="H110" s="325"/>
      <c r="I110" s="329"/>
      <c r="J110" s="329"/>
      <c r="K110" s="329" t="s">
        <v>689</v>
      </c>
      <c r="L110" s="329"/>
      <c r="M110" s="325" t="s">
        <v>689</v>
      </c>
      <c r="N110" s="325"/>
      <c r="O110" s="329" t="s">
        <v>352</v>
      </c>
      <c r="P110" s="324"/>
      <c r="Q110" s="322" t="s">
        <v>689</v>
      </c>
      <c r="R110" s="322"/>
    </row>
    <row r="111" spans="1:24" ht="18" thickBot="1">
      <c r="A111" s="391" t="s">
        <v>687</v>
      </c>
      <c r="B111" s="391" t="s">
        <v>355</v>
      </c>
      <c r="C111" s="329" t="s">
        <v>356</v>
      </c>
      <c r="D111" s="329"/>
      <c r="E111" s="329">
        <v>14</v>
      </c>
      <c r="F111" s="329"/>
      <c r="G111" s="325">
        <v>14</v>
      </c>
      <c r="H111" s="325"/>
      <c r="I111" s="329"/>
      <c r="J111" s="329"/>
      <c r="K111" s="329">
        <v>7</v>
      </c>
      <c r="L111" s="329"/>
      <c r="M111" s="325">
        <v>21</v>
      </c>
      <c r="N111" s="325"/>
      <c r="O111" s="326">
        <v>100</v>
      </c>
      <c r="P111" s="324"/>
      <c r="Q111" s="322">
        <v>21</v>
      </c>
      <c r="R111" s="322"/>
    </row>
    <row r="112" spans="1:24">
      <c r="A112" s="419"/>
      <c r="B112" s="419"/>
      <c r="C112" s="417"/>
      <c r="D112" s="417"/>
      <c r="E112" s="417"/>
      <c r="F112" s="417"/>
      <c r="G112" s="418"/>
      <c r="H112" s="418"/>
      <c r="I112" s="417"/>
      <c r="J112" s="417"/>
      <c r="K112" s="417"/>
      <c r="L112" s="417"/>
      <c r="M112" s="418"/>
      <c r="N112" s="418"/>
      <c r="O112" s="417"/>
      <c r="P112" s="324"/>
      <c r="Q112" s="417"/>
      <c r="R112" s="417"/>
    </row>
    <row r="113" spans="1:18">
      <c r="A113" s="304"/>
      <c r="B113" s="304"/>
      <c r="C113" s="324"/>
      <c r="D113" s="324"/>
      <c r="E113" s="324"/>
      <c r="F113" s="324"/>
      <c r="G113" s="318"/>
      <c r="H113" s="318"/>
      <c r="I113" s="324"/>
      <c r="J113" s="324"/>
      <c r="K113" s="324"/>
      <c r="L113" s="324"/>
      <c r="M113" s="318"/>
      <c r="N113" s="318"/>
      <c r="O113" s="324"/>
      <c r="P113" s="324"/>
      <c r="Q113" s="324"/>
      <c r="R113" s="324"/>
    </row>
    <row r="114" spans="1:18" ht="59.45" customHeight="1">
      <c r="A114" s="304"/>
      <c r="B114" s="649" t="s">
        <v>752</v>
      </c>
      <c r="C114" s="653" t="s">
        <v>751</v>
      </c>
      <c r="D114" s="653"/>
      <c r="E114" s="653" t="s">
        <v>755</v>
      </c>
      <c r="F114" s="653"/>
      <c r="G114" s="651" t="s">
        <v>875</v>
      </c>
      <c r="H114" s="651"/>
      <c r="I114" s="324"/>
      <c r="J114" s="324"/>
      <c r="K114" s="650" t="s">
        <v>369</v>
      </c>
      <c r="L114" s="650"/>
      <c r="M114" s="651" t="s">
        <v>758</v>
      </c>
      <c r="N114" s="651"/>
      <c r="O114" s="653" t="s">
        <v>694</v>
      </c>
      <c r="P114" s="324"/>
      <c r="Q114" s="672" t="s">
        <v>757</v>
      </c>
      <c r="R114" s="654"/>
    </row>
    <row r="115" spans="1:18" ht="15.75" thickBot="1">
      <c r="A115" s="304"/>
      <c r="B115" s="649"/>
      <c r="C115" s="662" t="s">
        <v>854</v>
      </c>
      <c r="D115" s="662"/>
      <c r="E115" s="662" t="s">
        <v>854</v>
      </c>
      <c r="F115" s="662"/>
      <c r="G115" s="673"/>
      <c r="H115" s="673"/>
      <c r="I115" s="361"/>
      <c r="J115" s="361"/>
      <c r="K115" s="662" t="s">
        <v>854</v>
      </c>
      <c r="L115" s="662"/>
      <c r="M115" s="656" t="s">
        <v>854</v>
      </c>
      <c r="N115" s="656"/>
      <c r="O115" s="653"/>
      <c r="P115" s="324"/>
      <c r="Q115" s="654" t="s">
        <v>691</v>
      </c>
      <c r="R115" s="654"/>
    </row>
    <row r="116" spans="1:18" ht="15.75" thickBot="1">
      <c r="A116" s="392"/>
      <c r="B116" s="670"/>
      <c r="C116" s="329" t="s">
        <v>350</v>
      </c>
      <c r="D116" s="329" t="s">
        <v>351</v>
      </c>
      <c r="E116" s="329" t="s">
        <v>350</v>
      </c>
      <c r="F116" s="329" t="s">
        <v>351</v>
      </c>
      <c r="G116" s="325" t="s">
        <v>350</v>
      </c>
      <c r="H116" s="325" t="s">
        <v>351</v>
      </c>
      <c r="I116" s="329"/>
      <c r="J116" s="329"/>
      <c r="K116" s="329" t="s">
        <v>350</v>
      </c>
      <c r="L116" s="329" t="s">
        <v>351</v>
      </c>
      <c r="M116" s="325" t="s">
        <v>350</v>
      </c>
      <c r="N116" s="325" t="s">
        <v>351</v>
      </c>
      <c r="O116" s="671"/>
      <c r="P116" s="324"/>
      <c r="Q116" s="322" t="s">
        <v>350</v>
      </c>
      <c r="R116" s="322" t="s">
        <v>351</v>
      </c>
    </row>
    <row r="117" spans="1:18" ht="18" thickBot="1">
      <c r="A117" s="416" t="s">
        <v>756</v>
      </c>
      <c r="B117" s="391"/>
      <c r="C117" s="329" t="s">
        <v>689</v>
      </c>
      <c r="D117" s="329" t="s">
        <v>696</v>
      </c>
      <c r="E117" s="329" t="s">
        <v>689</v>
      </c>
      <c r="F117" s="329" t="s">
        <v>696</v>
      </c>
      <c r="G117" s="325" t="s">
        <v>689</v>
      </c>
      <c r="H117" s="325" t="s">
        <v>696</v>
      </c>
      <c r="I117" s="329"/>
      <c r="J117" s="329"/>
      <c r="K117" s="329" t="s">
        <v>689</v>
      </c>
      <c r="L117" s="329" t="s">
        <v>696</v>
      </c>
      <c r="M117" s="325" t="s">
        <v>689</v>
      </c>
      <c r="N117" s="325" t="s">
        <v>696</v>
      </c>
      <c r="O117" s="329" t="s">
        <v>352</v>
      </c>
      <c r="P117" s="324"/>
      <c r="Q117" s="322" t="s">
        <v>689</v>
      </c>
      <c r="R117" s="322" t="s">
        <v>696</v>
      </c>
    </row>
    <row r="118" spans="1:18" ht="15.75" thickBot="1">
      <c r="A118" s="391" t="s">
        <v>879</v>
      </c>
      <c r="B118" s="391" t="s">
        <v>355</v>
      </c>
      <c r="C118" s="329">
        <v>0.3</v>
      </c>
      <c r="D118" s="329">
        <v>1.9</v>
      </c>
      <c r="E118" s="329">
        <v>0.8</v>
      </c>
      <c r="F118" s="329">
        <v>2.6</v>
      </c>
      <c r="G118" s="325">
        <v>1</v>
      </c>
      <c r="H118" s="325">
        <v>2.4</v>
      </c>
      <c r="I118" s="329"/>
      <c r="J118" s="329"/>
      <c r="K118" s="329">
        <v>0.3</v>
      </c>
      <c r="L118" s="329">
        <v>2.1</v>
      </c>
      <c r="M118" s="325">
        <v>1.3</v>
      </c>
      <c r="N118" s="325">
        <v>2.2999999999999998</v>
      </c>
      <c r="O118" s="326">
        <v>100</v>
      </c>
      <c r="P118" s="324"/>
      <c r="Q118" s="322">
        <v>2.7</v>
      </c>
      <c r="R118" s="322">
        <v>2.4</v>
      </c>
    </row>
    <row r="119" spans="1:18">
      <c r="A119" s="419"/>
      <c r="B119" s="419"/>
      <c r="C119" s="417"/>
      <c r="D119" s="417"/>
      <c r="E119" s="417"/>
      <c r="F119" s="417"/>
      <c r="G119" s="418"/>
      <c r="H119" s="418"/>
      <c r="I119" s="417"/>
      <c r="J119" s="417"/>
      <c r="K119" s="417"/>
      <c r="L119" s="417"/>
      <c r="M119" s="418"/>
      <c r="N119" s="418"/>
      <c r="O119" s="417"/>
      <c r="P119" s="324"/>
      <c r="Q119" s="417"/>
      <c r="R119" s="417"/>
    </row>
    <row r="120" spans="1:18">
      <c r="A120" s="304"/>
      <c r="B120" s="304"/>
      <c r="C120" s="324"/>
      <c r="D120" s="324"/>
      <c r="E120" s="324"/>
      <c r="F120" s="324"/>
      <c r="G120" s="318"/>
      <c r="H120" s="318"/>
      <c r="I120" s="324"/>
      <c r="J120" s="324"/>
      <c r="K120" s="324"/>
      <c r="L120" s="324"/>
      <c r="M120" s="318"/>
      <c r="N120" s="318"/>
      <c r="O120" s="324"/>
      <c r="P120" s="324"/>
      <c r="Q120" s="324"/>
      <c r="R120" s="324"/>
    </row>
    <row r="121" spans="1:18" ht="63.6" customHeight="1" thickBot="1">
      <c r="A121" s="304"/>
      <c r="B121" s="649" t="s">
        <v>752</v>
      </c>
      <c r="C121" s="653" t="s">
        <v>751</v>
      </c>
      <c r="D121" s="650"/>
      <c r="E121" s="653" t="s">
        <v>755</v>
      </c>
      <c r="F121" s="650"/>
      <c r="G121" s="651" t="s">
        <v>875</v>
      </c>
      <c r="H121" s="651"/>
      <c r="I121" s="324"/>
      <c r="J121" s="324"/>
      <c r="K121" s="650" t="s">
        <v>369</v>
      </c>
      <c r="L121" s="650"/>
      <c r="M121" s="656" t="s">
        <v>754</v>
      </c>
      <c r="N121" s="656"/>
      <c r="O121" s="653" t="s">
        <v>694</v>
      </c>
      <c r="P121" s="324"/>
      <c r="Q121" s="665" t="s">
        <v>754</v>
      </c>
      <c r="R121" s="665"/>
    </row>
    <row r="122" spans="1:18" ht="15.75" thickBot="1">
      <c r="A122" s="304"/>
      <c r="B122" s="649"/>
      <c r="C122" s="662" t="s">
        <v>854</v>
      </c>
      <c r="D122" s="662"/>
      <c r="E122" s="662" t="s">
        <v>854</v>
      </c>
      <c r="F122" s="662"/>
      <c r="G122" s="673"/>
      <c r="H122" s="673"/>
      <c r="I122" s="341"/>
      <c r="J122" s="341"/>
      <c r="K122" s="662" t="s">
        <v>854</v>
      </c>
      <c r="L122" s="662"/>
      <c r="M122" s="656" t="s">
        <v>854</v>
      </c>
      <c r="N122" s="656"/>
      <c r="O122" s="653"/>
      <c r="P122" s="324"/>
      <c r="Q122" s="654" t="s">
        <v>691</v>
      </c>
      <c r="R122" s="654"/>
    </row>
    <row r="123" spans="1:18" ht="15.75" thickBot="1">
      <c r="A123" s="392"/>
      <c r="B123" s="670"/>
      <c r="C123" s="329" t="s">
        <v>350</v>
      </c>
      <c r="D123" s="329" t="s">
        <v>351</v>
      </c>
      <c r="E123" s="329" t="s">
        <v>350</v>
      </c>
      <c r="F123" s="329" t="s">
        <v>351</v>
      </c>
      <c r="G123" s="325" t="s">
        <v>350</v>
      </c>
      <c r="H123" s="325" t="s">
        <v>351</v>
      </c>
      <c r="I123" s="329"/>
      <c r="J123" s="329"/>
      <c r="K123" s="329" t="s">
        <v>350</v>
      </c>
      <c r="L123" s="329" t="s">
        <v>351</v>
      </c>
      <c r="M123" s="325" t="s">
        <v>350</v>
      </c>
      <c r="N123" s="325" t="s">
        <v>351</v>
      </c>
      <c r="O123" s="671"/>
      <c r="P123" s="324"/>
      <c r="Q123" s="322" t="s">
        <v>350</v>
      </c>
      <c r="R123" s="322" t="s">
        <v>351</v>
      </c>
    </row>
    <row r="124" spans="1:18" ht="19.5" thickBot="1">
      <c r="A124" s="416" t="s">
        <v>880</v>
      </c>
      <c r="B124" s="391" t="s">
        <v>683</v>
      </c>
      <c r="C124" s="329" t="s">
        <v>689</v>
      </c>
      <c r="D124" s="329" t="s">
        <v>688</v>
      </c>
      <c r="E124" s="329" t="s">
        <v>689</v>
      </c>
      <c r="F124" s="329" t="s">
        <v>688</v>
      </c>
      <c r="G124" s="325" t="s">
        <v>689</v>
      </c>
      <c r="H124" s="325" t="s">
        <v>690</v>
      </c>
      <c r="I124" s="329"/>
      <c r="J124" s="329"/>
      <c r="K124" s="329" t="s">
        <v>689</v>
      </c>
      <c r="L124" s="329" t="s">
        <v>688</v>
      </c>
      <c r="M124" s="325" t="s">
        <v>689</v>
      </c>
      <c r="N124" s="325" t="s">
        <v>690</v>
      </c>
      <c r="O124" s="329" t="s">
        <v>352</v>
      </c>
      <c r="P124" s="324"/>
      <c r="Q124" s="322" t="s">
        <v>689</v>
      </c>
      <c r="R124" s="322" t="s">
        <v>688</v>
      </c>
    </row>
    <row r="125" spans="1:18" ht="15.75" thickBot="1">
      <c r="A125" s="391" t="s">
        <v>753</v>
      </c>
      <c r="B125" s="391" t="s">
        <v>355</v>
      </c>
      <c r="C125" s="329" t="s">
        <v>356</v>
      </c>
      <c r="D125" s="329" t="s">
        <v>356</v>
      </c>
      <c r="E125" s="329">
        <v>85</v>
      </c>
      <c r="F125" s="329">
        <v>1.76</v>
      </c>
      <c r="G125" s="325">
        <v>85</v>
      </c>
      <c r="H125" s="325">
        <v>1.76</v>
      </c>
      <c r="I125" s="329"/>
      <c r="J125" s="329"/>
      <c r="K125" s="329">
        <v>58</v>
      </c>
      <c r="L125" s="329">
        <v>1.87</v>
      </c>
      <c r="M125" s="325">
        <v>144</v>
      </c>
      <c r="N125" s="325">
        <v>1.8</v>
      </c>
      <c r="O125" s="326">
        <v>100</v>
      </c>
      <c r="P125" s="324"/>
      <c r="Q125" s="322">
        <v>144</v>
      </c>
      <c r="R125" s="322">
        <v>1.8</v>
      </c>
    </row>
    <row r="126" spans="1:18">
      <c r="A126" s="419"/>
      <c r="B126" s="419"/>
      <c r="C126" s="417"/>
      <c r="D126" s="417"/>
      <c r="E126" s="417"/>
      <c r="F126" s="417"/>
      <c r="G126" s="418"/>
      <c r="H126" s="418"/>
      <c r="I126" s="417"/>
      <c r="J126" s="417"/>
      <c r="K126" s="417"/>
      <c r="L126" s="417"/>
      <c r="M126" s="418"/>
      <c r="N126" s="418"/>
      <c r="O126" s="417"/>
      <c r="P126" s="324"/>
      <c r="Q126" s="417"/>
      <c r="R126" s="417"/>
    </row>
    <row r="127" spans="1:18">
      <c r="A127" s="304"/>
      <c r="B127" s="304"/>
      <c r="C127" s="324"/>
      <c r="D127" s="324"/>
      <c r="E127" s="324"/>
      <c r="F127" s="324"/>
      <c r="G127" s="318"/>
      <c r="H127" s="318"/>
      <c r="I127" s="324"/>
      <c r="J127" s="324"/>
      <c r="K127" s="324"/>
      <c r="L127" s="324"/>
      <c r="M127" s="318"/>
      <c r="N127" s="318"/>
      <c r="O127" s="324"/>
      <c r="P127" s="324"/>
      <c r="Q127" s="324"/>
      <c r="R127" s="324"/>
    </row>
    <row r="128" spans="1:18" ht="67.150000000000006" customHeight="1" thickBot="1">
      <c r="A128" s="304"/>
      <c r="B128" s="649" t="s">
        <v>752</v>
      </c>
      <c r="C128" s="653" t="s">
        <v>751</v>
      </c>
      <c r="D128" s="650"/>
      <c r="E128" s="653" t="s">
        <v>755</v>
      </c>
      <c r="F128" s="650"/>
      <c r="G128" s="651" t="s">
        <v>875</v>
      </c>
      <c r="H128" s="651"/>
      <c r="I128" s="324"/>
      <c r="J128" s="324"/>
      <c r="K128" s="650" t="s">
        <v>369</v>
      </c>
      <c r="L128" s="650"/>
      <c r="M128" s="673" t="s">
        <v>750</v>
      </c>
      <c r="N128" s="656"/>
      <c r="O128" s="653" t="s">
        <v>694</v>
      </c>
      <c r="P128" s="324"/>
      <c r="Q128" s="657" t="s">
        <v>750</v>
      </c>
      <c r="R128" s="665"/>
    </row>
    <row r="129" spans="1:18" ht="15.75" thickBot="1">
      <c r="A129" s="304"/>
      <c r="B129" s="649"/>
      <c r="C129" s="662" t="s">
        <v>854</v>
      </c>
      <c r="D129" s="662"/>
      <c r="E129" s="662" t="s">
        <v>854</v>
      </c>
      <c r="F129" s="662"/>
      <c r="G129" s="673"/>
      <c r="H129" s="673"/>
      <c r="I129" s="341"/>
      <c r="J129" s="341"/>
      <c r="K129" s="662" t="s">
        <v>854</v>
      </c>
      <c r="L129" s="662"/>
      <c r="M129" s="656" t="s">
        <v>854</v>
      </c>
      <c r="N129" s="656"/>
      <c r="O129" s="653"/>
      <c r="P129" s="324"/>
      <c r="Q129" s="654" t="s">
        <v>691</v>
      </c>
      <c r="R129" s="654"/>
    </row>
    <row r="130" spans="1:18" ht="15.75" thickBot="1">
      <c r="A130" s="392"/>
      <c r="B130" s="670"/>
      <c r="C130" s="329" t="s">
        <v>350</v>
      </c>
      <c r="D130" s="329" t="s">
        <v>351</v>
      </c>
      <c r="E130" s="329" t="s">
        <v>350</v>
      </c>
      <c r="F130" s="329" t="s">
        <v>351</v>
      </c>
      <c r="G130" s="325" t="s">
        <v>350</v>
      </c>
      <c r="H130" s="325" t="s">
        <v>351</v>
      </c>
      <c r="I130" s="329"/>
      <c r="J130" s="329"/>
      <c r="K130" s="329" t="s">
        <v>350</v>
      </c>
      <c r="L130" s="329" t="s">
        <v>351</v>
      </c>
      <c r="M130" s="325" t="s">
        <v>350</v>
      </c>
      <c r="N130" s="325" t="s">
        <v>351</v>
      </c>
      <c r="O130" s="671"/>
      <c r="P130" s="324"/>
      <c r="Q130" s="322" t="s">
        <v>350</v>
      </c>
      <c r="R130" s="322" t="s">
        <v>351</v>
      </c>
    </row>
    <row r="131" spans="1:18" ht="19.5" thickBot="1">
      <c r="A131" s="416" t="s">
        <v>881</v>
      </c>
      <c r="B131" s="391"/>
      <c r="C131" s="329" t="s">
        <v>689</v>
      </c>
      <c r="D131" s="329" t="s">
        <v>748</v>
      </c>
      <c r="E131" s="329" t="s">
        <v>689</v>
      </c>
      <c r="F131" s="329" t="s">
        <v>748</v>
      </c>
      <c r="G131" s="325" t="s">
        <v>689</v>
      </c>
      <c r="H131" s="325" t="s">
        <v>749</v>
      </c>
      <c r="I131" s="329"/>
      <c r="J131" s="329"/>
      <c r="K131" s="329" t="s">
        <v>689</v>
      </c>
      <c r="L131" s="329" t="s">
        <v>748</v>
      </c>
      <c r="M131" s="325" t="s">
        <v>689</v>
      </c>
      <c r="N131" s="325" t="s">
        <v>749</v>
      </c>
      <c r="O131" s="329" t="s">
        <v>352</v>
      </c>
      <c r="P131" s="324"/>
      <c r="Q131" s="322" t="s">
        <v>689</v>
      </c>
      <c r="R131" s="322" t="s">
        <v>748</v>
      </c>
    </row>
    <row r="132" spans="1:18" ht="30" thickBot="1">
      <c r="A132" s="415" t="s">
        <v>747</v>
      </c>
      <c r="B132" s="391" t="s">
        <v>355</v>
      </c>
      <c r="C132" s="329">
        <v>0</v>
      </c>
      <c r="D132" s="329">
        <v>0</v>
      </c>
      <c r="E132" s="329">
        <v>0</v>
      </c>
      <c r="F132" s="329">
        <v>0</v>
      </c>
      <c r="G132" s="325">
        <v>0</v>
      </c>
      <c r="H132" s="325">
        <v>0</v>
      </c>
      <c r="I132" s="329"/>
      <c r="J132" s="329"/>
      <c r="K132" s="329">
        <v>0</v>
      </c>
      <c r="L132" s="329">
        <v>0</v>
      </c>
      <c r="M132" s="325">
        <v>0</v>
      </c>
      <c r="N132" s="325">
        <v>0</v>
      </c>
      <c r="O132" s="329">
        <v>86.3</v>
      </c>
      <c r="P132" s="324"/>
      <c r="Q132" s="322">
        <v>25</v>
      </c>
      <c r="R132" s="322">
        <v>0.54700000000000004</v>
      </c>
    </row>
    <row r="134" spans="1:18">
      <c r="A134" s="304" t="s">
        <v>876</v>
      </c>
    </row>
    <row r="135" spans="1:18" ht="18.75">
      <c r="A135" s="304" t="s">
        <v>877</v>
      </c>
    </row>
    <row r="136" spans="1:18" ht="18.75">
      <c r="A136" s="304" t="s">
        <v>745</v>
      </c>
    </row>
    <row r="137" spans="1:18">
      <c r="A137" s="304" t="s">
        <v>878</v>
      </c>
    </row>
    <row r="138" spans="1:18">
      <c r="A138" s="304"/>
    </row>
    <row r="139" spans="1:18">
      <c r="A139" s="304"/>
    </row>
    <row r="140" spans="1:18">
      <c r="A140" s="304"/>
    </row>
  </sheetData>
  <mergeCells count="108">
    <mergeCell ref="B128:B130"/>
    <mergeCell ref="C128:D128"/>
    <mergeCell ref="E128:F128"/>
    <mergeCell ref="G128:H129"/>
    <mergeCell ref="K128:L128"/>
    <mergeCell ref="M128:N128"/>
    <mergeCell ref="O128:O130"/>
    <mergeCell ref="Q128:R128"/>
    <mergeCell ref="C129:D129"/>
    <mergeCell ref="E129:F129"/>
    <mergeCell ref="K129:L129"/>
    <mergeCell ref="M129:N129"/>
    <mergeCell ref="Q129:R129"/>
    <mergeCell ref="B121:B123"/>
    <mergeCell ref="C121:D121"/>
    <mergeCell ref="E121:F121"/>
    <mergeCell ref="G121:H122"/>
    <mergeCell ref="K121:L121"/>
    <mergeCell ref="M121:N121"/>
    <mergeCell ref="O121:O123"/>
    <mergeCell ref="Q121:R121"/>
    <mergeCell ref="C122:D122"/>
    <mergeCell ref="E122:F122"/>
    <mergeCell ref="K122:L122"/>
    <mergeCell ref="M122:N122"/>
    <mergeCell ref="Q122:R122"/>
    <mergeCell ref="B114:B116"/>
    <mergeCell ref="C114:D114"/>
    <mergeCell ref="E114:F114"/>
    <mergeCell ref="G114:H115"/>
    <mergeCell ref="K114:L114"/>
    <mergeCell ref="M114:N114"/>
    <mergeCell ref="O114:O116"/>
    <mergeCell ref="Q114:R114"/>
    <mergeCell ref="C115:D115"/>
    <mergeCell ref="E115:F115"/>
    <mergeCell ref="K115:L115"/>
    <mergeCell ref="M115:N115"/>
    <mergeCell ref="Q115:R115"/>
    <mergeCell ref="B107:B109"/>
    <mergeCell ref="C107:D107"/>
    <mergeCell ref="E107:F107"/>
    <mergeCell ref="G107:H108"/>
    <mergeCell ref="K107:L107"/>
    <mergeCell ref="M107:N107"/>
    <mergeCell ref="O107:O109"/>
    <mergeCell ref="Q107:R107"/>
    <mergeCell ref="C108:D108"/>
    <mergeCell ref="E108:F108"/>
    <mergeCell ref="K108:L108"/>
    <mergeCell ref="M108:N108"/>
    <mergeCell ref="Q108:R108"/>
    <mergeCell ref="B93:B95"/>
    <mergeCell ref="C93:E93"/>
    <mergeCell ref="F93:H93"/>
    <mergeCell ref="I93:K93"/>
    <mergeCell ref="N93:P93"/>
    <mergeCell ref="Q93:S93"/>
    <mergeCell ref="T93:T95"/>
    <mergeCell ref="V93:X93"/>
    <mergeCell ref="C94:E94"/>
    <mergeCell ref="F94:H94"/>
    <mergeCell ref="I94:K94"/>
    <mergeCell ref="N94:P94"/>
    <mergeCell ref="Q94:S94"/>
    <mergeCell ref="V94:X94"/>
    <mergeCell ref="B55:B57"/>
    <mergeCell ref="C55:G55"/>
    <mergeCell ref="H55:L55"/>
    <mergeCell ref="M55:Q55"/>
    <mergeCell ref="S55:W55"/>
    <mergeCell ref="X55:AB55"/>
    <mergeCell ref="AC55:AC57"/>
    <mergeCell ref="AE55:AI55"/>
    <mergeCell ref="C56:G56"/>
    <mergeCell ref="H56:L56"/>
    <mergeCell ref="M56:Q56"/>
    <mergeCell ref="S56:W56"/>
    <mergeCell ref="X56:AB56"/>
    <mergeCell ref="AE56:AI56"/>
    <mergeCell ref="B25:B27"/>
    <mergeCell ref="C25:H25"/>
    <mergeCell ref="I25:N25"/>
    <mergeCell ref="O25:T25"/>
    <mergeCell ref="W25:AB25"/>
    <mergeCell ref="AC25:AH25"/>
    <mergeCell ref="AI25:AI27"/>
    <mergeCell ref="AK25:AP25"/>
    <mergeCell ref="C26:H26"/>
    <mergeCell ref="I26:N26"/>
    <mergeCell ref="O26:T26"/>
    <mergeCell ref="W26:AB26"/>
    <mergeCell ref="AC26:AH26"/>
    <mergeCell ref="AK26:AP26"/>
    <mergeCell ref="B3:B5"/>
    <mergeCell ref="C3:E3"/>
    <mergeCell ref="F3:H3"/>
    <mergeCell ref="K3:M3"/>
    <mergeCell ref="N3:P3"/>
    <mergeCell ref="Q3:S3"/>
    <mergeCell ref="T3:T5"/>
    <mergeCell ref="V3:X3"/>
    <mergeCell ref="C4:E4"/>
    <mergeCell ref="F4:H4"/>
    <mergeCell ref="K4:M4"/>
    <mergeCell ref="N4:P4"/>
    <mergeCell ref="Q4:S4"/>
    <mergeCell ref="V4:X4"/>
  </mergeCells>
  <pageMargins left="0.7" right="0.7" top="0.75" bottom="0.75" header="0.3" footer="0.3"/>
  <pageSetup paperSize="9" orientation="portrait" r:id="rId1"/>
  <headerFooter>
    <oddFooter>&amp;C&amp;1#&amp;"Calibri"&amp;10&amp;KFFFFFFRioTintoNonBusiness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3722-904B-4BD2-AE04-D59FA1B54D89}">
  <sheetPr>
    <tabColor rgb="FF002060"/>
  </sheetPr>
  <dimension ref="A3:AG105"/>
  <sheetViews>
    <sheetView zoomScale="85" zoomScaleNormal="85" workbookViewId="0">
      <selection activeCell="A6" sqref="A6"/>
    </sheetView>
  </sheetViews>
  <sheetFormatPr defaultRowHeight="15"/>
  <cols>
    <col min="1" max="1" width="39" customWidth="1"/>
    <col min="2" max="2" width="10.7109375" customWidth="1"/>
    <col min="7" max="7" width="10.42578125" customWidth="1"/>
    <col min="11" max="11" width="9.28515625" customWidth="1"/>
    <col min="12" max="12" width="13.85546875" customWidth="1"/>
    <col min="13" max="13" width="10.85546875" customWidth="1"/>
    <col min="14" max="14" width="14.85546875" customWidth="1"/>
    <col min="22" max="22" width="9.7109375" customWidth="1"/>
    <col min="23" max="23" width="10.5703125" customWidth="1"/>
  </cols>
  <sheetData>
    <row r="3" spans="1:18" ht="43.5">
      <c r="A3" s="320" t="s">
        <v>347</v>
      </c>
      <c r="B3" s="320" t="s">
        <v>701</v>
      </c>
      <c r="C3" s="319"/>
      <c r="D3" s="319"/>
      <c r="E3" s="319"/>
      <c r="F3" s="319"/>
      <c r="G3" s="319"/>
      <c r="H3" s="319"/>
      <c r="I3" s="319"/>
      <c r="J3" s="319"/>
      <c r="K3" s="319"/>
      <c r="L3" s="319"/>
      <c r="M3" s="319"/>
      <c r="N3" s="319"/>
      <c r="O3" s="319"/>
      <c r="P3" s="319"/>
      <c r="Q3" s="319"/>
      <c r="R3" s="343"/>
    </row>
    <row r="4" spans="1:18" ht="14.45" customHeight="1">
      <c r="A4" s="414"/>
      <c r="B4" s="649" t="s">
        <v>695</v>
      </c>
      <c r="C4" s="653" t="s">
        <v>348</v>
      </c>
      <c r="D4" s="653"/>
      <c r="E4" s="653"/>
      <c r="F4" s="653" t="s">
        <v>349</v>
      </c>
      <c r="G4" s="653"/>
      <c r="H4" s="653"/>
      <c r="I4" s="306"/>
      <c r="J4" s="651" t="s">
        <v>692</v>
      </c>
      <c r="K4" s="651"/>
      <c r="L4" s="651"/>
      <c r="M4" s="653" t="s">
        <v>694</v>
      </c>
      <c r="N4" s="675" t="s">
        <v>744</v>
      </c>
      <c r="O4" s="413"/>
      <c r="P4" s="677" t="s">
        <v>692</v>
      </c>
      <c r="Q4" s="677"/>
      <c r="R4" s="677"/>
    </row>
    <row r="5" spans="1:18" ht="15" customHeight="1" thickBot="1">
      <c r="A5" s="414"/>
      <c r="B5" s="649"/>
      <c r="C5" s="671" t="s">
        <v>854</v>
      </c>
      <c r="D5" s="671"/>
      <c r="E5" s="671"/>
      <c r="F5" s="671" t="s">
        <v>854</v>
      </c>
      <c r="G5" s="671"/>
      <c r="H5" s="671"/>
      <c r="I5" s="336"/>
      <c r="J5" s="673" t="s">
        <v>854</v>
      </c>
      <c r="K5" s="673"/>
      <c r="L5" s="673"/>
      <c r="M5" s="653"/>
      <c r="N5" s="675"/>
      <c r="O5" s="413"/>
      <c r="P5" s="674" t="s">
        <v>691</v>
      </c>
      <c r="Q5" s="674"/>
      <c r="R5" s="674"/>
    </row>
    <row r="6" spans="1:18" ht="33.6" customHeight="1" thickBot="1">
      <c r="A6" s="342"/>
      <c r="B6" s="649"/>
      <c r="C6" s="412" t="s">
        <v>350</v>
      </c>
      <c r="D6" s="412" t="s">
        <v>351</v>
      </c>
      <c r="E6" s="412"/>
      <c r="F6" s="412" t="s">
        <v>350</v>
      </c>
      <c r="G6" s="412" t="s">
        <v>351</v>
      </c>
      <c r="H6" s="412"/>
      <c r="I6" s="412"/>
      <c r="J6" s="411" t="s">
        <v>350</v>
      </c>
      <c r="K6" s="411" t="s">
        <v>351</v>
      </c>
      <c r="L6" s="411"/>
      <c r="M6" s="680"/>
      <c r="N6" s="676"/>
      <c r="O6" s="324"/>
      <c r="P6" s="345" t="s">
        <v>350</v>
      </c>
      <c r="Q6" s="345" t="s">
        <v>351</v>
      </c>
      <c r="R6" s="345"/>
    </row>
    <row r="7" spans="1:18" ht="19.5" thickBot="1">
      <c r="A7" s="410" t="s">
        <v>743</v>
      </c>
      <c r="B7" s="649"/>
      <c r="C7" s="324" t="s">
        <v>689</v>
      </c>
      <c r="D7" s="324" t="s">
        <v>736</v>
      </c>
      <c r="E7" s="324" t="s">
        <v>737</v>
      </c>
      <c r="F7" s="324" t="s">
        <v>689</v>
      </c>
      <c r="G7" s="324" t="s">
        <v>736</v>
      </c>
      <c r="H7" s="324" t="s">
        <v>737</v>
      </c>
      <c r="I7" s="324"/>
      <c r="J7" s="402" t="s">
        <v>689</v>
      </c>
      <c r="K7" s="402" t="s">
        <v>738</v>
      </c>
      <c r="L7" s="409" t="s">
        <v>739</v>
      </c>
      <c r="M7" s="324" t="s">
        <v>352</v>
      </c>
      <c r="N7" s="408" t="s">
        <v>689</v>
      </c>
      <c r="O7" s="324"/>
      <c r="P7" s="345" t="s">
        <v>689</v>
      </c>
      <c r="Q7" s="345" t="s">
        <v>736</v>
      </c>
      <c r="R7" s="345" t="s">
        <v>737</v>
      </c>
    </row>
    <row r="8" spans="1:18" ht="15.75" thickBot="1">
      <c r="A8" s="401" t="s">
        <v>742</v>
      </c>
      <c r="B8" s="354"/>
      <c r="C8" s="350"/>
      <c r="D8" s="350"/>
      <c r="E8" s="350"/>
      <c r="F8" s="350"/>
      <c r="G8" s="350"/>
      <c r="H8" s="350"/>
      <c r="I8" s="350"/>
      <c r="J8" s="402"/>
      <c r="K8" s="402"/>
      <c r="L8" s="402"/>
      <c r="M8" s="350"/>
      <c r="N8" s="345"/>
      <c r="O8" s="324"/>
      <c r="P8" s="345"/>
      <c r="Q8" s="345"/>
      <c r="R8" s="345"/>
    </row>
    <row r="9" spans="1:18" ht="15.75" thickBot="1">
      <c r="A9" s="406" t="s">
        <v>866</v>
      </c>
      <c r="B9" s="354" t="s">
        <v>353</v>
      </c>
      <c r="C9" s="350">
        <v>242</v>
      </c>
      <c r="D9" s="350">
        <v>54.2</v>
      </c>
      <c r="E9" s="350">
        <v>9</v>
      </c>
      <c r="F9" s="350">
        <v>560</v>
      </c>
      <c r="G9" s="350">
        <v>54.8</v>
      </c>
      <c r="H9" s="350">
        <v>8.8000000000000007</v>
      </c>
      <c r="I9" s="350"/>
      <c r="J9" s="402">
        <v>801</v>
      </c>
      <c r="K9" s="402">
        <v>54.6</v>
      </c>
      <c r="L9" s="402">
        <v>8.9</v>
      </c>
      <c r="M9" s="349">
        <v>100</v>
      </c>
      <c r="N9" s="348">
        <v>801</v>
      </c>
      <c r="O9" s="324"/>
      <c r="P9" s="347">
        <v>826</v>
      </c>
      <c r="Q9" s="407">
        <v>54.7</v>
      </c>
      <c r="R9" s="345">
        <v>9.1</v>
      </c>
    </row>
    <row r="10" spans="1:18" ht="15.75" thickBot="1">
      <c r="A10" s="406" t="s">
        <v>863</v>
      </c>
      <c r="B10" s="354" t="s">
        <v>353</v>
      </c>
      <c r="C10" s="350">
        <v>58</v>
      </c>
      <c r="D10" s="350">
        <v>51.7</v>
      </c>
      <c r="E10" s="350">
        <v>7.1</v>
      </c>
      <c r="F10" s="350">
        <v>0.5</v>
      </c>
      <c r="G10" s="350">
        <v>50.6</v>
      </c>
      <c r="H10" s="350">
        <v>7.5</v>
      </c>
      <c r="I10" s="405"/>
      <c r="J10" s="402">
        <v>59</v>
      </c>
      <c r="K10" s="402">
        <v>51.7</v>
      </c>
      <c r="L10" s="402">
        <v>7.1</v>
      </c>
      <c r="M10" s="349">
        <v>100</v>
      </c>
      <c r="N10" s="348">
        <v>59</v>
      </c>
      <c r="O10" s="404"/>
      <c r="P10" s="347">
        <v>78</v>
      </c>
      <c r="Q10" s="345">
        <v>51.7</v>
      </c>
      <c r="R10" s="345">
        <v>7.4</v>
      </c>
    </row>
    <row r="11" spans="1:18" ht="15.75" thickBot="1">
      <c r="A11" s="406" t="s">
        <v>796</v>
      </c>
      <c r="B11" s="354" t="s">
        <v>353</v>
      </c>
      <c r="C11" s="350">
        <v>55</v>
      </c>
      <c r="D11" s="350">
        <v>50.5</v>
      </c>
      <c r="E11" s="350">
        <v>5.8</v>
      </c>
      <c r="F11" s="350">
        <v>0.7</v>
      </c>
      <c r="G11" s="350">
        <v>50.5</v>
      </c>
      <c r="H11" s="350">
        <v>5.4</v>
      </c>
      <c r="I11" s="405"/>
      <c r="J11" s="402">
        <v>56</v>
      </c>
      <c r="K11" s="402">
        <v>50.5</v>
      </c>
      <c r="L11" s="402">
        <v>5.8</v>
      </c>
      <c r="M11" s="349">
        <v>100</v>
      </c>
      <c r="N11" s="348">
        <v>56</v>
      </c>
      <c r="O11" s="404"/>
      <c r="P11" s="347">
        <v>64</v>
      </c>
      <c r="Q11" s="345">
        <v>50.6</v>
      </c>
      <c r="R11" s="345">
        <v>5.8</v>
      </c>
    </row>
    <row r="12" spans="1:18" ht="15.75" thickBot="1">
      <c r="A12" s="399" t="s">
        <v>732</v>
      </c>
      <c r="B12" s="354"/>
      <c r="C12" s="352">
        <v>355</v>
      </c>
      <c r="D12" s="352">
        <v>53.2</v>
      </c>
      <c r="E12" s="352">
        <v>8.1999999999999993</v>
      </c>
      <c r="F12" s="352">
        <v>561</v>
      </c>
      <c r="G12" s="352">
        <v>54.8</v>
      </c>
      <c r="H12" s="403">
        <v>8.8000000000000007</v>
      </c>
      <c r="I12" s="352"/>
      <c r="J12" s="402">
        <v>916</v>
      </c>
      <c r="K12" s="402">
        <v>54.2</v>
      </c>
      <c r="L12" s="402">
        <v>8.6</v>
      </c>
      <c r="M12" s="403"/>
      <c r="N12" s="348">
        <v>916</v>
      </c>
      <c r="O12" s="318"/>
      <c r="P12" s="347">
        <v>968</v>
      </c>
      <c r="Q12" s="345">
        <v>54.2</v>
      </c>
      <c r="R12" s="345">
        <v>8.6999999999999993</v>
      </c>
    </row>
    <row r="13" spans="1:18" ht="15.75" thickBot="1">
      <c r="A13" s="401" t="s">
        <v>951</v>
      </c>
      <c r="B13" s="354" t="s">
        <v>353</v>
      </c>
      <c r="C13" s="350">
        <v>45</v>
      </c>
      <c r="D13" s="350">
        <v>48.1</v>
      </c>
      <c r="E13" s="350">
        <v>5.2</v>
      </c>
      <c r="F13" s="350">
        <v>2</v>
      </c>
      <c r="G13" s="350">
        <v>50.1</v>
      </c>
      <c r="H13" s="350">
        <v>3.7</v>
      </c>
      <c r="I13" s="350"/>
      <c r="J13" s="402">
        <v>47</v>
      </c>
      <c r="K13" s="402">
        <v>48.2</v>
      </c>
      <c r="L13" s="402">
        <v>5.0999999999999996</v>
      </c>
      <c r="M13" s="349">
        <v>12</v>
      </c>
      <c r="N13" s="348">
        <v>6</v>
      </c>
      <c r="O13" s="324"/>
      <c r="P13" s="345">
        <v>55</v>
      </c>
      <c r="Q13" s="345">
        <v>48.8</v>
      </c>
      <c r="R13" s="345">
        <v>4.7</v>
      </c>
    </row>
    <row r="14" spans="1:18" ht="15.75" thickBot="1">
      <c r="A14" s="401" t="s">
        <v>952</v>
      </c>
      <c r="B14" s="354" t="s">
        <v>353</v>
      </c>
      <c r="C14" s="350">
        <v>344</v>
      </c>
      <c r="D14" s="349">
        <v>47</v>
      </c>
      <c r="E14" s="350">
        <v>1.9</v>
      </c>
      <c r="F14" s="350">
        <v>18</v>
      </c>
      <c r="G14" s="350">
        <v>49.4</v>
      </c>
      <c r="H14" s="350">
        <v>2.5</v>
      </c>
      <c r="I14" s="350"/>
      <c r="J14" s="400">
        <v>362</v>
      </c>
      <c r="K14" s="400">
        <v>47.1</v>
      </c>
      <c r="L14" s="400">
        <v>1.9</v>
      </c>
      <c r="M14" s="349">
        <v>23</v>
      </c>
      <c r="N14" s="348">
        <v>83</v>
      </c>
      <c r="O14" s="324"/>
      <c r="P14" s="345">
        <v>379</v>
      </c>
      <c r="Q14" s="345">
        <v>47.2</v>
      </c>
      <c r="R14" s="345">
        <v>1.9</v>
      </c>
    </row>
    <row r="15" spans="1:18" ht="15.75" thickBot="1">
      <c r="A15" s="399" t="s">
        <v>741</v>
      </c>
      <c r="B15" s="354"/>
      <c r="C15" s="352">
        <v>744</v>
      </c>
      <c r="D15" s="352">
        <v>50</v>
      </c>
      <c r="E15" s="352">
        <v>5.0999999999999996</v>
      </c>
      <c r="F15" s="352">
        <v>581</v>
      </c>
      <c r="G15" s="352">
        <v>54.6</v>
      </c>
      <c r="H15" s="352">
        <v>8.6</v>
      </c>
      <c r="I15" s="352"/>
      <c r="J15" s="389">
        <v>1325</v>
      </c>
      <c r="K15" s="398">
        <v>52.1</v>
      </c>
      <c r="L15" s="398">
        <v>6.6</v>
      </c>
      <c r="M15" s="352"/>
      <c r="N15" s="348">
        <v>1005</v>
      </c>
      <c r="O15" s="318"/>
      <c r="P15" s="347">
        <v>1401</v>
      </c>
      <c r="Q15" s="345">
        <v>52.1</v>
      </c>
      <c r="R15" s="345">
        <v>6.7</v>
      </c>
    </row>
    <row r="16" spans="1:18">
      <c r="A16" s="321"/>
      <c r="B16" s="321"/>
      <c r="C16" s="321"/>
      <c r="D16" s="321"/>
      <c r="E16" s="321"/>
      <c r="F16" s="321"/>
      <c r="G16" s="321"/>
      <c r="H16" s="321"/>
      <c r="I16" s="321"/>
      <c r="J16" s="321"/>
      <c r="K16" s="321"/>
      <c r="L16" s="321"/>
      <c r="M16" s="321"/>
      <c r="N16" s="321"/>
      <c r="O16" s="321"/>
      <c r="P16" s="321"/>
      <c r="Q16" s="321"/>
      <c r="R16" s="321"/>
    </row>
    <row r="17" spans="1:31">
      <c r="A17" s="397" t="s">
        <v>946</v>
      </c>
      <c r="B17" s="396"/>
      <c r="C17" s="396"/>
      <c r="D17" s="321"/>
      <c r="E17" s="321"/>
      <c r="F17" s="321"/>
      <c r="G17" s="321"/>
      <c r="H17" s="321"/>
      <c r="I17" s="321"/>
      <c r="J17" s="321"/>
      <c r="K17" s="321"/>
      <c r="L17" s="321"/>
      <c r="M17" s="321"/>
      <c r="N17" s="321"/>
      <c r="O17" s="321"/>
      <c r="P17" s="321"/>
      <c r="Q17" s="321"/>
      <c r="R17" s="321"/>
    </row>
    <row r="18" spans="1:31">
      <c r="A18" s="397" t="s">
        <v>947</v>
      </c>
      <c r="B18" s="396"/>
      <c r="C18" s="396"/>
      <c r="D18" s="321"/>
      <c r="E18" s="321"/>
      <c r="F18" s="321"/>
      <c r="G18" s="321"/>
      <c r="H18" s="321"/>
      <c r="I18" s="321"/>
      <c r="J18" s="321"/>
      <c r="K18" s="321"/>
      <c r="L18" s="321"/>
      <c r="M18" s="321"/>
      <c r="N18" s="321"/>
      <c r="O18" s="321"/>
      <c r="P18" s="321"/>
      <c r="Q18" s="321"/>
      <c r="R18" s="321"/>
    </row>
    <row r="19" spans="1:31">
      <c r="A19" s="397" t="s">
        <v>948</v>
      </c>
      <c r="B19" s="396"/>
      <c r="C19" s="396"/>
      <c r="D19" s="321"/>
      <c r="E19" s="321"/>
      <c r="F19" s="321"/>
      <c r="G19" s="321"/>
      <c r="H19" s="321"/>
      <c r="I19" s="321"/>
      <c r="J19" s="321"/>
      <c r="K19" s="321"/>
      <c r="L19" s="321"/>
      <c r="M19" s="321"/>
      <c r="N19" s="321"/>
      <c r="O19" s="321"/>
      <c r="P19" s="321"/>
      <c r="Q19" s="321"/>
      <c r="R19" s="321"/>
    </row>
    <row r="20" spans="1:31">
      <c r="A20" s="397" t="s">
        <v>950</v>
      </c>
      <c r="B20" s="396"/>
      <c r="C20" s="396"/>
      <c r="D20" s="321"/>
      <c r="E20" s="321"/>
      <c r="F20" s="321"/>
      <c r="G20" s="321"/>
      <c r="H20" s="321"/>
      <c r="I20" s="321"/>
      <c r="J20" s="321"/>
      <c r="K20" s="321"/>
      <c r="L20" s="321"/>
      <c r="M20" s="321"/>
      <c r="N20" s="321"/>
      <c r="O20" s="321"/>
      <c r="P20" s="321"/>
      <c r="Q20" s="321"/>
      <c r="R20" s="321"/>
    </row>
    <row r="21" spans="1:31">
      <c r="A21" s="397" t="s">
        <v>949</v>
      </c>
      <c r="B21" s="396"/>
      <c r="C21" s="396"/>
      <c r="D21" s="321"/>
      <c r="E21" s="321"/>
      <c r="F21" s="321"/>
      <c r="G21" s="321"/>
      <c r="H21" s="321"/>
      <c r="I21" s="321"/>
      <c r="J21" s="321"/>
      <c r="K21" s="321"/>
      <c r="L21" s="321"/>
      <c r="M21" s="321"/>
      <c r="N21" s="321"/>
      <c r="O21" s="321"/>
      <c r="P21" s="321"/>
      <c r="Q21" s="321"/>
      <c r="R21" s="321"/>
    </row>
    <row r="23" spans="1:31" ht="43.5">
      <c r="A23" s="320" t="s">
        <v>347</v>
      </c>
      <c r="B23" s="320" t="s">
        <v>701</v>
      </c>
      <c r="C23" s="319"/>
      <c r="D23" s="319"/>
      <c r="E23" s="319"/>
      <c r="F23" s="319"/>
      <c r="G23" s="319"/>
      <c r="H23" s="319"/>
      <c r="I23" s="319"/>
      <c r="J23" s="319"/>
      <c r="K23" s="319"/>
      <c r="L23" s="319"/>
      <c r="M23" s="319"/>
      <c r="N23" s="319"/>
      <c r="O23" s="319"/>
      <c r="P23" s="319"/>
      <c r="Q23" s="319"/>
      <c r="R23" s="343"/>
      <c r="S23" s="343"/>
      <c r="T23" s="343"/>
      <c r="U23" s="343"/>
      <c r="V23" s="343"/>
      <c r="W23" s="343"/>
      <c r="X23" s="343"/>
      <c r="Y23" s="343"/>
      <c r="Z23" s="343"/>
      <c r="AA23" s="343"/>
      <c r="AB23" s="343"/>
      <c r="AC23" s="343"/>
      <c r="AD23" s="343"/>
    </row>
    <row r="24" spans="1:31" ht="14.45" customHeight="1">
      <c r="A24" s="395"/>
      <c r="B24" s="649" t="s">
        <v>695</v>
      </c>
      <c r="C24" s="679" t="s">
        <v>348</v>
      </c>
      <c r="D24" s="679"/>
      <c r="E24" s="679"/>
      <c r="F24" s="679"/>
      <c r="G24" s="679"/>
      <c r="H24" s="679"/>
      <c r="I24" s="679" t="s">
        <v>349</v>
      </c>
      <c r="J24" s="679"/>
      <c r="K24" s="679"/>
      <c r="L24" s="679"/>
      <c r="M24" s="679"/>
      <c r="N24" s="679"/>
      <c r="O24" s="324"/>
      <c r="P24" s="651" t="s">
        <v>692</v>
      </c>
      <c r="Q24" s="651"/>
      <c r="R24" s="651"/>
      <c r="S24" s="651"/>
      <c r="T24" s="651"/>
      <c r="U24" s="651"/>
      <c r="V24" s="653" t="s">
        <v>694</v>
      </c>
      <c r="W24" s="651" t="s">
        <v>693</v>
      </c>
      <c r="X24" s="324"/>
      <c r="Y24" s="672" t="s">
        <v>692</v>
      </c>
      <c r="Z24" s="672"/>
      <c r="AA24" s="672"/>
      <c r="AB24" s="672"/>
      <c r="AC24" s="672"/>
      <c r="AD24" s="672"/>
    </row>
    <row r="25" spans="1:31" ht="15.75" thickBot="1">
      <c r="A25" s="678"/>
      <c r="B25" s="649"/>
      <c r="C25" s="671" t="s">
        <v>854</v>
      </c>
      <c r="D25" s="671"/>
      <c r="E25" s="671"/>
      <c r="F25" s="671"/>
      <c r="G25" s="671"/>
      <c r="H25" s="671"/>
      <c r="I25" s="671" t="s">
        <v>854</v>
      </c>
      <c r="J25" s="671"/>
      <c r="K25" s="671"/>
      <c r="L25" s="671"/>
      <c r="M25" s="671"/>
      <c r="N25" s="671"/>
      <c r="O25" s="341"/>
      <c r="P25" s="673" t="s">
        <v>854</v>
      </c>
      <c r="Q25" s="673"/>
      <c r="R25" s="673"/>
      <c r="S25" s="673"/>
      <c r="T25" s="673"/>
      <c r="U25" s="673"/>
      <c r="V25" s="671"/>
      <c r="W25" s="673"/>
      <c r="X25" s="324"/>
      <c r="Y25" s="657" t="s">
        <v>691</v>
      </c>
      <c r="Z25" s="657"/>
      <c r="AA25" s="657"/>
      <c r="AB25" s="657"/>
      <c r="AC25" s="657"/>
      <c r="AD25" s="657"/>
    </row>
    <row r="26" spans="1:31" ht="15.75" thickBot="1">
      <c r="A26" s="678"/>
      <c r="B26" s="670"/>
      <c r="C26" s="329" t="s">
        <v>350</v>
      </c>
      <c r="D26" s="329" t="s">
        <v>351</v>
      </c>
      <c r="E26" s="329"/>
      <c r="F26" s="329"/>
      <c r="G26" s="329"/>
      <c r="H26" s="329"/>
      <c r="I26" s="329" t="s">
        <v>350</v>
      </c>
      <c r="J26" s="329" t="s">
        <v>351</v>
      </c>
      <c r="K26" s="329"/>
      <c r="L26" s="329"/>
      <c r="M26" s="329"/>
      <c r="N26" s="329"/>
      <c r="O26" s="329"/>
      <c r="P26" s="325" t="s">
        <v>350</v>
      </c>
      <c r="Q26" s="325" t="s">
        <v>351</v>
      </c>
      <c r="R26" s="325"/>
      <c r="S26" s="325"/>
      <c r="T26" s="325"/>
      <c r="U26" s="325"/>
      <c r="V26" s="329"/>
      <c r="W26" s="394"/>
      <c r="X26" s="324"/>
      <c r="Y26" s="322"/>
      <c r="Z26" s="322"/>
      <c r="AA26" s="322"/>
      <c r="AB26" s="322"/>
      <c r="AC26" s="322"/>
      <c r="AD26" s="322"/>
    </row>
    <row r="27" spans="1:31" ht="19.5" thickBot="1">
      <c r="A27" s="393" t="s">
        <v>740</v>
      </c>
      <c r="B27" s="392"/>
      <c r="C27" s="341" t="s">
        <v>689</v>
      </c>
      <c r="D27" s="341" t="s">
        <v>359</v>
      </c>
      <c r="E27" s="341" t="s">
        <v>737</v>
      </c>
      <c r="F27" s="341" t="s">
        <v>736</v>
      </c>
      <c r="G27" s="341" t="s">
        <v>735</v>
      </c>
      <c r="H27" s="341" t="s">
        <v>734</v>
      </c>
      <c r="I27" s="341" t="s">
        <v>689</v>
      </c>
      <c r="J27" s="341" t="s">
        <v>359</v>
      </c>
      <c r="K27" s="341" t="s">
        <v>737</v>
      </c>
      <c r="L27" s="341" t="s">
        <v>736</v>
      </c>
      <c r="M27" s="341" t="s">
        <v>735</v>
      </c>
      <c r="N27" s="341" t="s">
        <v>734</v>
      </c>
      <c r="O27" s="341"/>
      <c r="P27" s="340" t="s">
        <v>689</v>
      </c>
      <c r="Q27" s="340" t="s">
        <v>359</v>
      </c>
      <c r="R27" s="340" t="s">
        <v>739</v>
      </c>
      <c r="S27" s="340" t="s">
        <v>738</v>
      </c>
      <c r="T27" s="340" t="s">
        <v>735</v>
      </c>
      <c r="U27" s="340" t="s">
        <v>734</v>
      </c>
      <c r="V27" s="341" t="s">
        <v>352</v>
      </c>
      <c r="W27" s="340" t="s">
        <v>689</v>
      </c>
      <c r="X27" s="324"/>
      <c r="Y27" s="339" t="s">
        <v>689</v>
      </c>
      <c r="Z27" s="339" t="s">
        <v>359</v>
      </c>
      <c r="AA27" s="339" t="s">
        <v>737</v>
      </c>
      <c r="AB27" s="339" t="s">
        <v>736</v>
      </c>
      <c r="AC27" s="339" t="s">
        <v>735</v>
      </c>
      <c r="AD27" s="339" t="s">
        <v>734</v>
      </c>
    </row>
    <row r="28" spans="1:31" ht="18" thickBot="1">
      <c r="A28" s="391" t="s">
        <v>733</v>
      </c>
      <c r="B28" s="391"/>
      <c r="C28" s="329"/>
      <c r="D28" s="329"/>
      <c r="E28" s="329"/>
      <c r="F28" s="329"/>
      <c r="G28" s="329"/>
      <c r="H28" s="329"/>
      <c r="I28" s="329"/>
      <c r="J28" s="329"/>
      <c r="K28" s="329"/>
      <c r="L28" s="329"/>
      <c r="M28" s="329"/>
      <c r="N28" s="329"/>
      <c r="O28" s="329"/>
      <c r="P28" s="325"/>
      <c r="Q28" s="325"/>
      <c r="R28" s="325"/>
      <c r="S28" s="325"/>
      <c r="T28" s="325"/>
      <c r="U28" s="325"/>
      <c r="V28" s="329"/>
      <c r="W28" s="325"/>
      <c r="X28" s="324"/>
      <c r="Y28" s="322"/>
      <c r="Z28" s="322"/>
      <c r="AA28" s="322"/>
      <c r="AB28" s="322"/>
      <c r="AC28" s="322"/>
      <c r="AD28" s="322"/>
    </row>
    <row r="29" spans="1:31" ht="18" thickBot="1">
      <c r="A29" s="385" t="s">
        <v>960</v>
      </c>
      <c r="B29" s="384" t="s">
        <v>353</v>
      </c>
      <c r="C29" s="382">
        <v>551</v>
      </c>
      <c r="D29" s="382">
        <v>62.2</v>
      </c>
      <c r="E29" s="382">
        <v>3.3</v>
      </c>
      <c r="F29" s="382">
        <v>1.9</v>
      </c>
      <c r="G29" s="382">
        <v>0.13</v>
      </c>
      <c r="H29" s="382">
        <v>5.2</v>
      </c>
      <c r="I29" s="382">
        <v>779</v>
      </c>
      <c r="J29" s="382">
        <v>61.6</v>
      </c>
      <c r="K29" s="382">
        <v>3.7</v>
      </c>
      <c r="L29" s="390">
        <v>2</v>
      </c>
      <c r="M29" s="382">
        <v>0.12</v>
      </c>
      <c r="N29" s="382">
        <v>5.5</v>
      </c>
      <c r="O29" s="382"/>
      <c r="P29" s="389">
        <v>1330</v>
      </c>
      <c r="Q29" s="383">
        <v>61.9</v>
      </c>
      <c r="R29" s="381">
        <v>3.5</v>
      </c>
      <c r="S29" s="381">
        <v>2</v>
      </c>
      <c r="T29" s="381">
        <v>0.13</v>
      </c>
      <c r="U29" s="381">
        <v>5.4</v>
      </c>
      <c r="V29" s="382">
        <v>87.4</v>
      </c>
      <c r="W29" s="388">
        <v>1163</v>
      </c>
      <c r="X29" s="306"/>
      <c r="Y29" s="387">
        <v>1345</v>
      </c>
      <c r="Z29" s="386">
        <v>62</v>
      </c>
      <c r="AA29" s="380">
        <v>3.5</v>
      </c>
      <c r="AB29" s="380">
        <v>1.9</v>
      </c>
      <c r="AC29" s="322">
        <v>0.13</v>
      </c>
      <c r="AD29" s="322">
        <v>5.3</v>
      </c>
    </row>
    <row r="30" spans="1:31" ht="18" thickBot="1">
      <c r="A30" s="385" t="s">
        <v>961</v>
      </c>
      <c r="B30" s="384" t="s">
        <v>353</v>
      </c>
      <c r="C30" s="382">
        <v>313</v>
      </c>
      <c r="D30" s="382">
        <v>62.7</v>
      </c>
      <c r="E30" s="382">
        <v>2.7</v>
      </c>
      <c r="F30" s="382">
        <v>1.6</v>
      </c>
      <c r="G30" s="382">
        <v>0.06</v>
      </c>
      <c r="H30" s="382">
        <v>5.4</v>
      </c>
      <c r="I30" s="382">
        <v>416</v>
      </c>
      <c r="J30" s="382">
        <v>61.4</v>
      </c>
      <c r="K30" s="382">
        <v>3.4</v>
      </c>
      <c r="L30" s="382">
        <v>2.1</v>
      </c>
      <c r="M30" s="382">
        <v>0.06</v>
      </c>
      <c r="N30" s="382">
        <v>6</v>
      </c>
      <c r="O30" s="382"/>
      <c r="P30" s="381">
        <v>729</v>
      </c>
      <c r="Q30" s="381">
        <v>62</v>
      </c>
      <c r="R30" s="383">
        <v>3.1</v>
      </c>
      <c r="S30" s="381">
        <v>1.9</v>
      </c>
      <c r="T30" s="381">
        <v>0.06</v>
      </c>
      <c r="U30" s="381">
        <v>5.7</v>
      </c>
      <c r="V30" s="382">
        <v>79.7</v>
      </c>
      <c r="W30" s="381">
        <v>581</v>
      </c>
      <c r="X30" s="306"/>
      <c r="Y30" s="380">
        <v>649</v>
      </c>
      <c r="Z30" s="380">
        <v>62.1</v>
      </c>
      <c r="AA30" s="380">
        <v>3</v>
      </c>
      <c r="AB30" s="380">
        <v>1.8</v>
      </c>
      <c r="AC30" s="322">
        <v>0.06</v>
      </c>
      <c r="AD30" s="322">
        <v>5.7</v>
      </c>
    </row>
    <row r="31" spans="1:31" ht="18" thickBot="1">
      <c r="A31" s="379" t="s">
        <v>962</v>
      </c>
      <c r="B31" s="378" t="s">
        <v>353</v>
      </c>
      <c r="C31" s="375">
        <v>520</v>
      </c>
      <c r="D31" s="375">
        <v>57.7</v>
      </c>
      <c r="E31" s="375">
        <v>4.5999999999999996</v>
      </c>
      <c r="F31" s="375">
        <v>1.9</v>
      </c>
      <c r="G31" s="375">
        <v>0.05</v>
      </c>
      <c r="H31" s="375">
        <v>10.4</v>
      </c>
      <c r="I31" s="375">
        <v>98</v>
      </c>
      <c r="J31" s="375">
        <v>56.3</v>
      </c>
      <c r="K31" s="375">
        <v>5.3</v>
      </c>
      <c r="L31" s="375">
        <v>2.5</v>
      </c>
      <c r="M31" s="375">
        <v>0.04</v>
      </c>
      <c r="N31" s="375">
        <v>11.1</v>
      </c>
      <c r="O31" s="375"/>
      <c r="P31" s="370">
        <v>618</v>
      </c>
      <c r="Q31" s="370">
        <v>57.5</v>
      </c>
      <c r="R31" s="370">
        <v>4.8</v>
      </c>
      <c r="S31" s="376">
        <v>2</v>
      </c>
      <c r="T31" s="370">
        <v>0.05</v>
      </c>
      <c r="U31" s="370">
        <v>10.5</v>
      </c>
      <c r="V31" s="375">
        <v>80.599999999999994</v>
      </c>
      <c r="W31" s="370">
        <v>498</v>
      </c>
      <c r="X31" s="374"/>
      <c r="Y31" s="364">
        <v>680</v>
      </c>
      <c r="Z31" s="364">
        <v>57.6</v>
      </c>
      <c r="AA31" s="364">
        <v>4.7</v>
      </c>
      <c r="AB31" s="365">
        <v>2</v>
      </c>
      <c r="AC31" s="364">
        <v>0.05</v>
      </c>
      <c r="AD31" s="364">
        <v>10.5</v>
      </c>
      <c r="AE31" s="33"/>
    </row>
    <row r="32" spans="1:31" ht="15.75" thickBot="1">
      <c r="A32" s="373" t="s">
        <v>732</v>
      </c>
      <c r="B32" s="373"/>
      <c r="C32" s="371">
        <v>1384</v>
      </c>
      <c r="D32" s="369">
        <v>60.7</v>
      </c>
      <c r="E32" s="369">
        <v>3.7</v>
      </c>
      <c r="F32" s="369">
        <v>1.8</v>
      </c>
      <c r="G32" s="369">
        <v>0.09</v>
      </c>
      <c r="H32" s="372">
        <v>7.2</v>
      </c>
      <c r="I32" s="369">
        <v>1294</v>
      </c>
      <c r="J32" s="369">
        <v>61.2</v>
      </c>
      <c r="K32" s="369">
        <v>3.7</v>
      </c>
      <c r="L32" s="369">
        <v>2.1</v>
      </c>
      <c r="M32" s="369">
        <v>0.1</v>
      </c>
      <c r="N32" s="369">
        <v>6.1</v>
      </c>
      <c r="O32" s="369"/>
      <c r="P32" s="368">
        <v>2678</v>
      </c>
      <c r="Q32" s="370">
        <v>60.9</v>
      </c>
      <c r="R32" s="370">
        <v>3.7</v>
      </c>
      <c r="S32" s="370">
        <v>2</v>
      </c>
      <c r="T32" s="370">
        <v>0.09</v>
      </c>
      <c r="U32" s="370">
        <v>6.7</v>
      </c>
      <c r="V32" s="369"/>
      <c r="W32" s="368">
        <v>2242</v>
      </c>
      <c r="X32" s="367"/>
      <c r="Y32" s="366">
        <v>2675</v>
      </c>
      <c r="Z32" s="364">
        <v>60.9</v>
      </c>
      <c r="AA32" s="364">
        <v>3.7</v>
      </c>
      <c r="AB32" s="364">
        <v>1.9</v>
      </c>
      <c r="AC32" s="364">
        <v>0.09</v>
      </c>
      <c r="AD32" s="364">
        <v>6.7</v>
      </c>
      <c r="AE32" s="33"/>
    </row>
    <row r="33" spans="1:33" ht="18" thickBot="1">
      <c r="A33" s="378" t="s">
        <v>963</v>
      </c>
      <c r="B33" s="378" t="s">
        <v>353</v>
      </c>
      <c r="C33" s="375">
        <v>284</v>
      </c>
      <c r="D33" s="377">
        <v>65</v>
      </c>
      <c r="E33" s="375">
        <v>3</v>
      </c>
      <c r="F33" s="375" t="s">
        <v>356</v>
      </c>
      <c r="G33" s="375" t="s">
        <v>356</v>
      </c>
      <c r="H33" s="375" t="s">
        <v>356</v>
      </c>
      <c r="I33" s="375">
        <v>169</v>
      </c>
      <c r="J33" s="375">
        <v>65</v>
      </c>
      <c r="K33" s="375">
        <v>3</v>
      </c>
      <c r="L33" s="375" t="s">
        <v>356</v>
      </c>
      <c r="M33" s="375" t="s">
        <v>356</v>
      </c>
      <c r="N33" s="375" t="s">
        <v>356</v>
      </c>
      <c r="O33" s="375"/>
      <c r="P33" s="370">
        <v>453</v>
      </c>
      <c r="Q33" s="376">
        <v>65</v>
      </c>
      <c r="R33" s="370">
        <v>3</v>
      </c>
      <c r="S33" s="370" t="s">
        <v>356</v>
      </c>
      <c r="T33" s="370" t="s">
        <v>356</v>
      </c>
      <c r="U33" s="370" t="s">
        <v>356</v>
      </c>
      <c r="V33" s="375">
        <v>58.7</v>
      </c>
      <c r="W33" s="370">
        <v>266</v>
      </c>
      <c r="X33" s="374"/>
      <c r="Y33" s="364">
        <v>483</v>
      </c>
      <c r="Z33" s="365">
        <v>65</v>
      </c>
      <c r="AA33" s="364">
        <v>3.2</v>
      </c>
      <c r="AB33" s="364" t="s">
        <v>356</v>
      </c>
      <c r="AC33" s="364" t="s">
        <v>356</v>
      </c>
      <c r="AD33" s="364" t="s">
        <v>356</v>
      </c>
      <c r="AE33" s="33"/>
    </row>
    <row r="34" spans="1:33" ht="15.75" thickBot="1">
      <c r="A34" s="373" t="s">
        <v>731</v>
      </c>
      <c r="B34" s="373"/>
      <c r="C34" s="371">
        <v>1668</v>
      </c>
      <c r="D34" s="369">
        <v>61.4</v>
      </c>
      <c r="E34" s="369">
        <v>3.6</v>
      </c>
      <c r="F34" s="369">
        <v>1.5</v>
      </c>
      <c r="G34" s="369">
        <v>7.0000000000000007E-2</v>
      </c>
      <c r="H34" s="372">
        <v>6</v>
      </c>
      <c r="I34" s="371">
        <v>1463</v>
      </c>
      <c r="J34" s="369">
        <v>61.6</v>
      </c>
      <c r="K34" s="369">
        <v>3.6</v>
      </c>
      <c r="L34" s="369">
        <v>1.8</v>
      </c>
      <c r="M34" s="369">
        <v>0.09</v>
      </c>
      <c r="N34" s="369">
        <v>5.4</v>
      </c>
      <c r="O34" s="369"/>
      <c r="P34" s="368">
        <v>3130</v>
      </c>
      <c r="Q34" s="370">
        <v>61.5</v>
      </c>
      <c r="R34" s="370">
        <v>3.6</v>
      </c>
      <c r="S34" s="370">
        <v>1.7</v>
      </c>
      <c r="T34" s="370">
        <v>0.08</v>
      </c>
      <c r="U34" s="370">
        <v>5.7</v>
      </c>
      <c r="V34" s="369"/>
      <c r="W34" s="368">
        <v>2508</v>
      </c>
      <c r="X34" s="367"/>
      <c r="Y34" s="366">
        <v>3158</v>
      </c>
      <c r="Z34" s="365">
        <v>61.5</v>
      </c>
      <c r="AA34" s="364">
        <v>3.6</v>
      </c>
      <c r="AB34" s="364">
        <v>1.6</v>
      </c>
      <c r="AC34" s="364">
        <v>0.08</v>
      </c>
      <c r="AD34" s="364">
        <v>5.7</v>
      </c>
      <c r="AE34" s="33"/>
    </row>
    <row r="36" spans="1:33">
      <c r="A36" s="304" t="s">
        <v>946</v>
      </c>
    </row>
    <row r="37" spans="1:33">
      <c r="A37" s="304" t="s">
        <v>953</v>
      </c>
    </row>
    <row r="38" spans="1:33">
      <c r="A38" s="304" t="s">
        <v>954</v>
      </c>
    </row>
    <row r="39" spans="1:33">
      <c r="A39" s="304" t="s">
        <v>955</v>
      </c>
    </row>
    <row r="40" spans="1:33">
      <c r="A40" s="304" t="s">
        <v>956</v>
      </c>
    </row>
    <row r="41" spans="1:33">
      <c r="A41" s="304" t="s">
        <v>957</v>
      </c>
    </row>
    <row r="42" spans="1:33">
      <c r="A42" s="304" t="s">
        <v>958</v>
      </c>
    </row>
    <row r="43" spans="1:33" ht="44.25" customHeight="1">
      <c r="A43" s="649" t="s">
        <v>959</v>
      </c>
      <c r="B43" s="649"/>
      <c r="C43" s="649"/>
      <c r="D43" s="649"/>
      <c r="E43" s="649"/>
      <c r="F43" s="649"/>
      <c r="G43" s="649"/>
      <c r="H43" s="649"/>
      <c r="I43" s="649"/>
      <c r="J43" s="649"/>
      <c r="K43" s="649"/>
      <c r="L43" s="649"/>
      <c r="M43" s="649"/>
      <c r="N43" s="649"/>
      <c r="O43" s="649"/>
      <c r="P43" s="649"/>
      <c r="Q43" s="649"/>
      <c r="R43" s="649"/>
      <c r="S43" s="649"/>
      <c r="T43" s="649"/>
      <c r="U43" s="649"/>
      <c r="V43" s="649"/>
      <c r="W43" s="649"/>
      <c r="X43" s="649"/>
      <c r="Y43" s="649"/>
      <c r="Z43" s="649"/>
      <c r="AA43" s="649"/>
      <c r="AB43" s="649"/>
      <c r="AC43" s="649"/>
      <c r="AD43" s="649"/>
    </row>
    <row r="46" spans="1:33" ht="43.5">
      <c r="A46" s="320" t="s">
        <v>347</v>
      </c>
      <c r="B46" s="320" t="s">
        <v>701</v>
      </c>
      <c r="C46" s="319"/>
      <c r="D46" s="319"/>
      <c r="E46" s="319"/>
      <c r="F46" s="319"/>
      <c r="G46" s="319"/>
      <c r="H46" s="319"/>
      <c r="I46" s="319"/>
      <c r="J46" s="319"/>
      <c r="K46" s="319"/>
      <c r="L46" s="319"/>
      <c r="M46" s="319"/>
      <c r="N46" s="319"/>
      <c r="O46" s="319"/>
      <c r="P46" s="319"/>
      <c r="Q46" s="319"/>
      <c r="R46" s="343"/>
      <c r="S46" s="343"/>
      <c r="T46" s="343"/>
      <c r="U46" s="343"/>
      <c r="V46" s="343"/>
      <c r="W46" s="343"/>
      <c r="X46" s="343"/>
      <c r="Y46" s="343"/>
      <c r="Z46" s="343"/>
      <c r="AA46" s="343"/>
      <c r="AB46" s="343"/>
      <c r="AC46" s="343"/>
      <c r="AD46" s="343"/>
      <c r="AE46" s="343"/>
      <c r="AF46" s="343"/>
      <c r="AG46" s="343"/>
    </row>
    <row r="47" spans="1:33" ht="15.75" thickBot="1">
      <c r="A47" s="342"/>
      <c r="B47" s="649" t="s">
        <v>695</v>
      </c>
      <c r="C47" s="653" t="s">
        <v>348</v>
      </c>
      <c r="D47" s="653"/>
      <c r="E47" s="653"/>
      <c r="F47" s="653"/>
      <c r="G47" s="653"/>
      <c r="H47" s="653" t="s">
        <v>349</v>
      </c>
      <c r="I47" s="653"/>
      <c r="J47" s="653"/>
      <c r="K47" s="653"/>
      <c r="L47" s="653"/>
      <c r="M47" s="324"/>
      <c r="N47" s="666" t="s">
        <v>692</v>
      </c>
      <c r="O47" s="666"/>
      <c r="P47" s="666"/>
      <c r="Q47" s="666"/>
      <c r="R47" s="666"/>
      <c r="S47" s="653" t="s">
        <v>730</v>
      </c>
      <c r="T47" s="653"/>
      <c r="U47" s="324"/>
      <c r="V47" s="324"/>
      <c r="W47" s="653" t="s">
        <v>694</v>
      </c>
      <c r="X47" s="663" t="s">
        <v>729</v>
      </c>
      <c r="Y47" s="663"/>
      <c r="Z47" s="663"/>
      <c r="AA47" s="663"/>
      <c r="AB47" s="324"/>
      <c r="AC47" s="667" t="s">
        <v>692</v>
      </c>
      <c r="AD47" s="667"/>
      <c r="AE47" s="667"/>
      <c r="AF47" s="667"/>
      <c r="AG47" s="667"/>
    </row>
    <row r="48" spans="1:33" ht="15.75" thickBot="1">
      <c r="A48" s="342"/>
      <c r="B48" s="649"/>
      <c r="C48" s="660" t="s">
        <v>854</v>
      </c>
      <c r="D48" s="660"/>
      <c r="E48" s="660"/>
      <c r="F48" s="660"/>
      <c r="G48" s="660"/>
      <c r="H48" s="660" t="s">
        <v>854</v>
      </c>
      <c r="I48" s="660"/>
      <c r="J48" s="660"/>
      <c r="K48" s="660"/>
      <c r="L48" s="660"/>
      <c r="M48" s="361"/>
      <c r="N48" s="682" t="s">
        <v>854</v>
      </c>
      <c r="O48" s="682"/>
      <c r="P48" s="682"/>
      <c r="Q48" s="682"/>
      <c r="R48" s="682"/>
      <c r="S48" s="653"/>
      <c r="T48" s="653"/>
      <c r="U48" s="324"/>
      <c r="V48" s="324"/>
      <c r="W48" s="653"/>
      <c r="X48" s="681"/>
      <c r="Y48" s="681"/>
      <c r="Z48" s="681"/>
      <c r="AA48" s="681"/>
      <c r="AB48" s="324"/>
      <c r="AC48" s="683" t="s">
        <v>691</v>
      </c>
      <c r="AD48" s="683"/>
      <c r="AE48" s="683"/>
      <c r="AF48" s="683"/>
      <c r="AG48" s="683"/>
    </row>
    <row r="49" spans="1:33" ht="15.75" thickBot="1">
      <c r="A49" s="363"/>
      <c r="B49" s="658"/>
      <c r="C49" s="361" t="s">
        <v>350</v>
      </c>
      <c r="D49" s="361" t="s">
        <v>351</v>
      </c>
      <c r="E49" s="361"/>
      <c r="F49" s="361"/>
      <c r="G49" s="361"/>
      <c r="H49" s="361" t="s">
        <v>350</v>
      </c>
      <c r="I49" s="361" t="s">
        <v>351</v>
      </c>
      <c r="J49" s="361"/>
      <c r="K49" s="361"/>
      <c r="L49" s="361"/>
      <c r="M49" s="361"/>
      <c r="N49" s="362" t="s">
        <v>350</v>
      </c>
      <c r="O49" s="362" t="s">
        <v>351</v>
      </c>
      <c r="P49" s="362"/>
      <c r="Q49" s="362"/>
      <c r="R49" s="362"/>
      <c r="S49" s="660"/>
      <c r="T49" s="660"/>
      <c r="U49" s="361"/>
      <c r="V49" s="361"/>
      <c r="W49" s="660"/>
      <c r="X49" s="681"/>
      <c r="Y49" s="681"/>
      <c r="Z49" s="681"/>
      <c r="AA49" s="681"/>
      <c r="AB49" s="324"/>
      <c r="AC49" s="360" t="s">
        <v>350</v>
      </c>
      <c r="AD49" s="360" t="s">
        <v>351</v>
      </c>
      <c r="AE49" s="360"/>
      <c r="AF49" s="360"/>
      <c r="AG49" s="360"/>
    </row>
    <row r="50" spans="1:33" ht="18" thickBot="1">
      <c r="A50" s="355" t="s">
        <v>728</v>
      </c>
      <c r="B50" s="354" t="s">
        <v>683</v>
      </c>
      <c r="C50" s="350" t="s">
        <v>689</v>
      </c>
      <c r="D50" s="350" t="s">
        <v>357</v>
      </c>
      <c r="E50" s="350" t="s">
        <v>719</v>
      </c>
      <c r="F50" s="350" t="s">
        <v>718</v>
      </c>
      <c r="G50" s="350" t="s">
        <v>360</v>
      </c>
      <c r="H50" s="350" t="s">
        <v>689</v>
      </c>
      <c r="I50" s="350" t="s">
        <v>357</v>
      </c>
      <c r="J50" s="350" t="s">
        <v>719</v>
      </c>
      <c r="K50" s="350" t="s">
        <v>718</v>
      </c>
      <c r="L50" s="350" t="s">
        <v>360</v>
      </c>
      <c r="M50" s="350"/>
      <c r="N50" s="348" t="s">
        <v>689</v>
      </c>
      <c r="O50" s="348" t="s">
        <v>357</v>
      </c>
      <c r="P50" s="348" t="s">
        <v>719</v>
      </c>
      <c r="Q50" s="348" t="s">
        <v>718</v>
      </c>
      <c r="R50" s="348" t="s">
        <v>360</v>
      </c>
      <c r="S50" s="350" t="s">
        <v>727</v>
      </c>
      <c r="T50" s="350" t="s">
        <v>726</v>
      </c>
      <c r="U50" s="350" t="s">
        <v>725</v>
      </c>
      <c r="V50" s="350" t="s">
        <v>724</v>
      </c>
      <c r="W50" s="350" t="s">
        <v>352</v>
      </c>
      <c r="X50" s="348" t="s">
        <v>723</v>
      </c>
      <c r="Y50" s="348" t="s">
        <v>722</v>
      </c>
      <c r="Z50" s="348" t="s">
        <v>721</v>
      </c>
      <c r="AA50" s="348" t="s">
        <v>720</v>
      </c>
      <c r="AB50" s="324"/>
      <c r="AC50" s="345" t="s">
        <v>689</v>
      </c>
      <c r="AD50" s="345" t="s">
        <v>357</v>
      </c>
      <c r="AE50" s="345" t="s">
        <v>719</v>
      </c>
      <c r="AF50" s="345" t="s">
        <v>718</v>
      </c>
      <c r="AG50" s="345" t="s">
        <v>360</v>
      </c>
    </row>
    <row r="51" spans="1:33" ht="15.75" thickBot="1">
      <c r="A51" s="354" t="s">
        <v>250</v>
      </c>
      <c r="B51" s="354"/>
      <c r="C51" s="350"/>
      <c r="D51" s="350"/>
      <c r="E51" s="350"/>
      <c r="F51" s="350"/>
      <c r="G51" s="350"/>
      <c r="H51" s="350"/>
      <c r="I51" s="350"/>
      <c r="J51" s="350"/>
      <c r="K51" s="350"/>
      <c r="L51" s="350"/>
      <c r="M51" s="350"/>
      <c r="N51" s="348"/>
      <c r="O51" s="348"/>
      <c r="P51" s="348"/>
      <c r="Q51" s="348"/>
      <c r="R51" s="348"/>
      <c r="S51" s="350"/>
      <c r="T51" s="350"/>
      <c r="U51" s="350"/>
      <c r="V51" s="350"/>
      <c r="W51" s="349"/>
      <c r="X51" s="348"/>
      <c r="Y51" s="348"/>
      <c r="Z51" s="348"/>
      <c r="AA51" s="348"/>
      <c r="AB51" s="324"/>
      <c r="AC51" s="345"/>
      <c r="AD51" s="345"/>
      <c r="AE51" s="345"/>
      <c r="AF51" s="345"/>
      <c r="AG51" s="345"/>
    </row>
    <row r="52" spans="1:33" ht="18" thickBot="1">
      <c r="A52" s="357" t="s">
        <v>868</v>
      </c>
      <c r="B52" s="354" t="s">
        <v>353</v>
      </c>
      <c r="C52" s="350">
        <v>484</v>
      </c>
      <c r="D52" s="350">
        <v>0.4</v>
      </c>
      <c r="E52" s="350">
        <v>0.18</v>
      </c>
      <c r="F52" s="350">
        <v>2.1</v>
      </c>
      <c r="G52" s="350">
        <v>3.6999999999999998E-2</v>
      </c>
      <c r="H52" s="350">
        <v>395</v>
      </c>
      <c r="I52" s="350">
        <v>0.35</v>
      </c>
      <c r="J52" s="350">
        <v>0.17</v>
      </c>
      <c r="K52" s="350">
        <v>1.82</v>
      </c>
      <c r="L52" s="350">
        <v>2.9000000000000001E-2</v>
      </c>
      <c r="M52" s="350"/>
      <c r="N52" s="348">
        <v>880</v>
      </c>
      <c r="O52" s="348">
        <v>0.38</v>
      </c>
      <c r="P52" s="348">
        <v>0.18</v>
      </c>
      <c r="Q52" s="348">
        <v>1.97</v>
      </c>
      <c r="R52" s="348">
        <v>3.3000000000000002E-2</v>
      </c>
      <c r="S52" s="350">
        <v>87</v>
      </c>
      <c r="T52" s="350">
        <v>69</v>
      </c>
      <c r="U52" s="350">
        <v>72</v>
      </c>
      <c r="V52" s="350" t="s">
        <v>965</v>
      </c>
      <c r="W52" s="349"/>
      <c r="X52" s="348">
        <v>2.89</v>
      </c>
      <c r="Y52" s="348">
        <v>3.4060000000000001</v>
      </c>
      <c r="Z52" s="348">
        <v>40.386000000000003</v>
      </c>
      <c r="AA52" s="348">
        <v>0.17199999999999999</v>
      </c>
      <c r="AB52" s="324"/>
      <c r="AC52" s="345">
        <v>541</v>
      </c>
      <c r="AD52" s="345">
        <v>0.44</v>
      </c>
      <c r="AE52" s="345">
        <v>0.17</v>
      </c>
      <c r="AF52" s="345">
        <v>2.2200000000000002</v>
      </c>
      <c r="AG52" s="345">
        <v>2.9000000000000001E-2</v>
      </c>
    </row>
    <row r="53" spans="1:33" ht="15.75" thickBot="1">
      <c r="A53" s="357" t="s">
        <v>964</v>
      </c>
      <c r="B53" s="354" t="s">
        <v>355</v>
      </c>
      <c r="C53" s="350" t="s">
        <v>356</v>
      </c>
      <c r="D53" s="350" t="s">
        <v>356</v>
      </c>
      <c r="E53" s="350" t="s">
        <v>356</v>
      </c>
      <c r="F53" s="350" t="s">
        <v>356</v>
      </c>
      <c r="G53" s="350" t="s">
        <v>356</v>
      </c>
      <c r="H53" s="350">
        <v>1.7</v>
      </c>
      <c r="I53" s="350">
        <v>1.9</v>
      </c>
      <c r="J53" s="350">
        <v>0.71</v>
      </c>
      <c r="K53" s="350">
        <v>10.07</v>
      </c>
      <c r="L53" s="350">
        <v>4.3999999999999997E-2</v>
      </c>
      <c r="M53" s="350"/>
      <c r="N53" s="348">
        <v>1.7</v>
      </c>
      <c r="O53" s="348">
        <v>1.9</v>
      </c>
      <c r="P53" s="348">
        <v>0.71</v>
      </c>
      <c r="Q53" s="348">
        <v>10.07</v>
      </c>
      <c r="R53" s="348">
        <v>4.3999999999999997E-2</v>
      </c>
      <c r="S53" s="350">
        <v>90</v>
      </c>
      <c r="T53" s="350">
        <v>71</v>
      </c>
      <c r="U53" s="350">
        <v>76</v>
      </c>
      <c r="V53" s="350" t="s">
        <v>966</v>
      </c>
      <c r="W53" s="349"/>
      <c r="X53" s="348">
        <v>2.9000000000000001E-2</v>
      </c>
      <c r="Y53" s="348">
        <v>2.8000000000000001E-2</v>
      </c>
      <c r="Z53" s="348">
        <v>0.42099999999999999</v>
      </c>
      <c r="AA53" s="348">
        <v>1E-3</v>
      </c>
      <c r="AB53" s="324"/>
      <c r="AC53" s="345" t="s">
        <v>356</v>
      </c>
      <c r="AD53" s="345" t="s">
        <v>356</v>
      </c>
      <c r="AE53" s="345" t="s">
        <v>356</v>
      </c>
      <c r="AF53" s="345" t="s">
        <v>356</v>
      </c>
      <c r="AG53" s="345" t="s">
        <v>356</v>
      </c>
    </row>
    <row r="54" spans="1:33" s="556" customFormat="1" ht="15.75" thickBot="1">
      <c r="A54" s="555" t="s">
        <v>773</v>
      </c>
      <c r="B54" s="355"/>
      <c r="C54" s="352">
        <v>484</v>
      </c>
      <c r="D54" s="352">
        <v>0.4</v>
      </c>
      <c r="E54" s="352">
        <v>0.18</v>
      </c>
      <c r="F54" s="352">
        <v>2.1</v>
      </c>
      <c r="G54" s="352">
        <v>3.6999999999999998E-2</v>
      </c>
      <c r="H54" s="352">
        <v>397</v>
      </c>
      <c r="I54" s="352">
        <v>0.36</v>
      </c>
      <c r="J54" s="352">
        <v>0.17</v>
      </c>
      <c r="K54" s="352">
        <v>1.86</v>
      </c>
      <c r="L54" s="352">
        <v>2.9000000000000001E-2</v>
      </c>
      <c r="M54" s="352"/>
      <c r="N54" s="348">
        <v>881</v>
      </c>
      <c r="O54" s="348">
        <v>0.38</v>
      </c>
      <c r="P54" s="348">
        <v>0.18</v>
      </c>
      <c r="Q54" s="348">
        <v>1.99</v>
      </c>
      <c r="R54" s="348">
        <v>3.3000000000000002E-2</v>
      </c>
      <c r="S54" s="352"/>
      <c r="T54" s="352"/>
      <c r="U54" s="352"/>
      <c r="V54" s="352"/>
      <c r="W54" s="403"/>
      <c r="X54" s="348">
        <v>2.919</v>
      </c>
      <c r="Y54" s="348">
        <v>3.4340000000000002</v>
      </c>
      <c r="Z54" s="348">
        <v>40.807000000000002</v>
      </c>
      <c r="AA54" s="348">
        <v>0.17199999999999999</v>
      </c>
      <c r="AB54" s="318"/>
      <c r="AC54" s="348">
        <v>541</v>
      </c>
      <c r="AD54" s="348">
        <v>0.44</v>
      </c>
      <c r="AE54" s="348">
        <v>0.17</v>
      </c>
      <c r="AF54" s="348">
        <v>2.2200000000000002</v>
      </c>
      <c r="AG54" s="348">
        <v>2.9000000000000001E-2</v>
      </c>
    </row>
    <row r="55" spans="1:33" ht="15.75" thickBot="1">
      <c r="A55" s="354" t="s">
        <v>251</v>
      </c>
      <c r="B55" s="354"/>
      <c r="C55" s="350"/>
      <c r="D55" s="350"/>
      <c r="E55" s="350"/>
      <c r="F55" s="350"/>
      <c r="G55" s="350"/>
      <c r="H55" s="350"/>
      <c r="I55" s="350"/>
      <c r="J55" s="350"/>
      <c r="K55" s="350"/>
      <c r="L55" s="350"/>
      <c r="M55" s="350"/>
      <c r="N55" s="348"/>
      <c r="O55" s="348"/>
      <c r="P55" s="348"/>
      <c r="Q55" s="348"/>
      <c r="R55" s="348"/>
      <c r="S55" s="350"/>
      <c r="T55" s="350"/>
      <c r="U55" s="350"/>
      <c r="V55" s="350"/>
      <c r="W55" s="349"/>
      <c r="X55" s="348"/>
      <c r="Y55" s="348"/>
      <c r="Z55" s="348"/>
      <c r="AA55" s="348"/>
      <c r="AB55" s="324"/>
      <c r="AC55" s="345"/>
      <c r="AD55" s="345"/>
      <c r="AE55" s="345"/>
      <c r="AF55" s="345"/>
      <c r="AG55" s="345"/>
    </row>
    <row r="56" spans="1:33" ht="15.75" thickBot="1">
      <c r="A56" s="357" t="s">
        <v>717</v>
      </c>
      <c r="B56" s="354" t="s">
        <v>353</v>
      </c>
      <c r="C56" s="350">
        <v>127</v>
      </c>
      <c r="D56" s="350">
        <v>0.56999999999999995</v>
      </c>
      <c r="E56" s="350" t="s">
        <v>356</v>
      </c>
      <c r="F56" s="350" t="s">
        <v>356</v>
      </c>
      <c r="G56" s="350" t="s">
        <v>356</v>
      </c>
      <c r="H56" s="350">
        <v>51</v>
      </c>
      <c r="I56" s="350">
        <v>0.51</v>
      </c>
      <c r="J56" s="350" t="s">
        <v>356</v>
      </c>
      <c r="K56" s="350" t="s">
        <v>356</v>
      </c>
      <c r="L56" s="350" t="s">
        <v>356</v>
      </c>
      <c r="M56" s="350"/>
      <c r="N56" s="348">
        <v>178</v>
      </c>
      <c r="O56" s="348">
        <v>0.56000000000000005</v>
      </c>
      <c r="P56" s="348" t="s">
        <v>356</v>
      </c>
      <c r="Q56" s="348" t="s">
        <v>356</v>
      </c>
      <c r="R56" s="348" t="s">
        <v>356</v>
      </c>
      <c r="S56" s="350">
        <v>55</v>
      </c>
      <c r="T56" s="350" t="s">
        <v>356</v>
      </c>
      <c r="U56" s="350" t="s">
        <v>356</v>
      </c>
      <c r="V56" s="350" t="s">
        <v>967</v>
      </c>
      <c r="W56" s="349"/>
      <c r="X56" s="348">
        <v>0.16300000000000001</v>
      </c>
      <c r="Y56" s="348" t="s">
        <v>356</v>
      </c>
      <c r="Z56" s="348" t="s">
        <v>356</v>
      </c>
      <c r="AA56" s="348" t="s">
        <v>356</v>
      </c>
      <c r="AB56" s="324"/>
      <c r="AC56" s="345">
        <v>198</v>
      </c>
      <c r="AD56" s="345">
        <v>0.56999999999999995</v>
      </c>
      <c r="AE56" s="345" t="s">
        <v>356</v>
      </c>
      <c r="AF56" s="345" t="s">
        <v>356</v>
      </c>
      <c r="AG56" s="345" t="s">
        <v>356</v>
      </c>
    </row>
    <row r="57" spans="1:33" ht="15.75" thickBot="1">
      <c r="A57" s="357" t="s">
        <v>716</v>
      </c>
      <c r="B57" s="354" t="s">
        <v>353</v>
      </c>
      <c r="C57" s="359">
        <v>3100</v>
      </c>
      <c r="D57" s="350">
        <v>0.7</v>
      </c>
      <c r="E57" s="350" t="s">
        <v>356</v>
      </c>
      <c r="F57" s="350" t="s">
        <v>356</v>
      </c>
      <c r="G57" s="350" t="s">
        <v>356</v>
      </c>
      <c r="H57" s="359">
        <v>1747</v>
      </c>
      <c r="I57" s="350">
        <v>0.56999999999999995</v>
      </c>
      <c r="J57" s="350" t="s">
        <v>356</v>
      </c>
      <c r="K57" s="350" t="s">
        <v>356</v>
      </c>
      <c r="L57" s="350" t="s">
        <v>356</v>
      </c>
      <c r="M57" s="350"/>
      <c r="N57" s="351">
        <v>4846</v>
      </c>
      <c r="O57" s="348">
        <v>0.65</v>
      </c>
      <c r="P57" s="348" t="s">
        <v>356</v>
      </c>
      <c r="Q57" s="348" t="s">
        <v>356</v>
      </c>
      <c r="R57" s="348" t="s">
        <v>356</v>
      </c>
      <c r="S57" s="350">
        <v>83</v>
      </c>
      <c r="T57" s="350" t="s">
        <v>356</v>
      </c>
      <c r="U57" s="350" t="s">
        <v>356</v>
      </c>
      <c r="V57" s="350" t="s">
        <v>967</v>
      </c>
      <c r="W57" s="349"/>
      <c r="X57" s="348">
        <v>7.8620000000000001</v>
      </c>
      <c r="Y57" s="348" t="s">
        <v>356</v>
      </c>
      <c r="Z57" s="348" t="s">
        <v>356</v>
      </c>
      <c r="AA57" s="348" t="s">
        <v>356</v>
      </c>
      <c r="AB57" s="324"/>
      <c r="AC57" s="347">
        <v>5111</v>
      </c>
      <c r="AD57" s="345">
        <v>0.64</v>
      </c>
      <c r="AE57" s="345" t="s">
        <v>356</v>
      </c>
      <c r="AF57" s="345" t="s">
        <v>356</v>
      </c>
      <c r="AG57" s="345" t="s">
        <v>356</v>
      </c>
    </row>
    <row r="58" spans="1:33" ht="15.75" thickBot="1">
      <c r="A58" s="357" t="s">
        <v>715</v>
      </c>
      <c r="B58" s="354" t="s">
        <v>353</v>
      </c>
      <c r="C58" s="359">
        <v>1413</v>
      </c>
      <c r="D58" s="350">
        <v>0.42</v>
      </c>
      <c r="E58" s="350" t="s">
        <v>356</v>
      </c>
      <c r="F58" s="350" t="s">
        <v>356</v>
      </c>
      <c r="G58" s="350" t="s">
        <v>356</v>
      </c>
      <c r="H58" s="350">
        <v>232</v>
      </c>
      <c r="I58" s="350">
        <v>0.4</v>
      </c>
      <c r="J58" s="350" t="s">
        <v>356</v>
      </c>
      <c r="K58" s="350" t="s">
        <v>356</v>
      </c>
      <c r="L58" s="350" t="s">
        <v>356</v>
      </c>
      <c r="M58" s="350"/>
      <c r="N58" s="351">
        <v>1645</v>
      </c>
      <c r="O58" s="348">
        <v>0.42</v>
      </c>
      <c r="P58" s="348" t="s">
        <v>356</v>
      </c>
      <c r="Q58" s="348" t="s">
        <v>356</v>
      </c>
      <c r="R58" s="348" t="s">
        <v>356</v>
      </c>
      <c r="S58" s="350">
        <v>39</v>
      </c>
      <c r="T58" s="350" t="s">
        <v>356</v>
      </c>
      <c r="U58" s="350" t="s">
        <v>356</v>
      </c>
      <c r="V58" s="350" t="s">
        <v>967</v>
      </c>
      <c r="W58" s="349"/>
      <c r="X58" s="348">
        <v>0.81</v>
      </c>
      <c r="Y58" s="348" t="s">
        <v>356</v>
      </c>
      <c r="Z58" s="348" t="s">
        <v>356</v>
      </c>
      <c r="AA58" s="348" t="s">
        <v>356</v>
      </c>
      <c r="AB58" s="324"/>
      <c r="AC58" s="347">
        <v>1610</v>
      </c>
      <c r="AD58" s="345">
        <v>0.41</v>
      </c>
      <c r="AE58" s="345" t="s">
        <v>356</v>
      </c>
      <c r="AF58" s="345" t="s">
        <v>356</v>
      </c>
      <c r="AG58" s="345" t="s">
        <v>356</v>
      </c>
    </row>
    <row r="59" spans="1:33" ht="15.75" thickBot="1">
      <c r="A59" s="355" t="s">
        <v>714</v>
      </c>
      <c r="B59" s="354"/>
      <c r="C59" s="353">
        <v>4640</v>
      </c>
      <c r="D59" s="352">
        <v>0.61</v>
      </c>
      <c r="E59" s="352" t="s">
        <v>356</v>
      </c>
      <c r="F59" s="352" t="s">
        <v>356</v>
      </c>
      <c r="G59" s="352" t="s">
        <v>356</v>
      </c>
      <c r="H59" s="353">
        <v>2030</v>
      </c>
      <c r="I59" s="352">
        <v>0.55000000000000004</v>
      </c>
      <c r="J59" s="352" t="s">
        <v>356</v>
      </c>
      <c r="K59" s="352" t="s">
        <v>356</v>
      </c>
      <c r="L59" s="352" t="s">
        <v>356</v>
      </c>
      <c r="M59" s="350"/>
      <c r="N59" s="351">
        <v>6670</v>
      </c>
      <c r="O59" s="348">
        <v>0.59</v>
      </c>
      <c r="P59" s="348" t="s">
        <v>356</v>
      </c>
      <c r="Q59" s="348" t="s">
        <v>356</v>
      </c>
      <c r="R59" s="348" t="s">
        <v>356</v>
      </c>
      <c r="S59" s="350"/>
      <c r="T59" s="350"/>
      <c r="U59" s="350"/>
      <c r="V59" s="350"/>
      <c r="W59" s="349"/>
      <c r="X59" s="348">
        <v>8.8350000000000009</v>
      </c>
      <c r="Y59" s="348" t="s">
        <v>356</v>
      </c>
      <c r="Z59" s="348" t="s">
        <v>356</v>
      </c>
      <c r="AA59" s="348" t="s">
        <v>356</v>
      </c>
      <c r="AB59" s="324"/>
      <c r="AC59" s="347">
        <v>6919</v>
      </c>
      <c r="AD59" s="345">
        <v>0.59</v>
      </c>
      <c r="AE59" s="345" t="s">
        <v>356</v>
      </c>
      <c r="AF59" s="345" t="s">
        <v>356</v>
      </c>
      <c r="AG59" s="345" t="s">
        <v>356</v>
      </c>
    </row>
    <row r="60" spans="1:33" ht="15.75" thickBot="1">
      <c r="A60" s="354" t="s">
        <v>358</v>
      </c>
      <c r="B60" s="354"/>
      <c r="C60" s="350"/>
      <c r="D60" s="350"/>
      <c r="E60" s="350"/>
      <c r="F60" s="350"/>
      <c r="G60" s="350"/>
      <c r="H60" s="350"/>
      <c r="I60" s="350"/>
      <c r="J60" s="350"/>
      <c r="K60" s="350"/>
      <c r="L60" s="350"/>
      <c r="M60" s="350"/>
      <c r="N60" s="348"/>
      <c r="O60" s="348"/>
      <c r="P60" s="348"/>
      <c r="Q60" s="348"/>
      <c r="R60" s="348"/>
      <c r="S60" s="350"/>
      <c r="T60" s="350"/>
      <c r="U60" s="350"/>
      <c r="V60" s="350"/>
      <c r="W60" s="349"/>
      <c r="X60" s="348"/>
      <c r="Y60" s="348"/>
      <c r="Z60" s="348"/>
      <c r="AA60" s="348"/>
      <c r="AB60" s="324"/>
      <c r="AC60" s="345"/>
      <c r="AD60" s="345"/>
      <c r="AE60" s="345"/>
      <c r="AF60" s="345"/>
      <c r="AG60" s="345"/>
    </row>
    <row r="61" spans="1:33" ht="18" thickBot="1">
      <c r="A61" s="357" t="s">
        <v>713</v>
      </c>
      <c r="B61" s="354" t="s">
        <v>355</v>
      </c>
      <c r="C61" s="350" t="s">
        <v>356</v>
      </c>
      <c r="D61" s="350" t="s">
        <v>356</v>
      </c>
      <c r="E61" s="350" t="s">
        <v>356</v>
      </c>
      <c r="F61" s="350" t="s">
        <v>356</v>
      </c>
      <c r="G61" s="350" t="s">
        <v>356</v>
      </c>
      <c r="H61" s="350">
        <v>410</v>
      </c>
      <c r="I61" s="350">
        <v>1.54</v>
      </c>
      <c r="J61" s="358">
        <v>0.3</v>
      </c>
      <c r="K61" s="350">
        <v>3.18</v>
      </c>
      <c r="L61" s="350" t="s">
        <v>356</v>
      </c>
      <c r="M61" s="350"/>
      <c r="N61" s="348">
        <v>410</v>
      </c>
      <c r="O61" s="348">
        <v>1.54</v>
      </c>
      <c r="P61" s="348">
        <v>0.3</v>
      </c>
      <c r="Q61" s="348">
        <v>3.18</v>
      </c>
      <c r="R61" s="348" t="s">
        <v>356</v>
      </c>
      <c r="S61" s="350">
        <v>92</v>
      </c>
      <c r="T61" s="350">
        <v>79</v>
      </c>
      <c r="U61" s="350">
        <v>81</v>
      </c>
      <c r="V61" s="350" t="s">
        <v>968</v>
      </c>
      <c r="W61" s="349"/>
      <c r="X61" s="348">
        <v>3.8559999999999999</v>
      </c>
      <c r="Y61" s="348">
        <v>2.077</v>
      </c>
      <c r="Z61" s="348">
        <v>22.295999999999999</v>
      </c>
      <c r="AA61" s="348" t="s">
        <v>356</v>
      </c>
      <c r="AB61" s="324"/>
      <c r="AC61" s="345">
        <v>411</v>
      </c>
      <c r="AD61" s="345">
        <v>1.55</v>
      </c>
      <c r="AE61" s="345">
        <v>0.3</v>
      </c>
      <c r="AF61" s="345">
        <v>3.19</v>
      </c>
      <c r="AG61" s="345" t="s">
        <v>356</v>
      </c>
    </row>
    <row r="62" spans="1:33" ht="15.75" thickBot="1">
      <c r="A62" s="357" t="s">
        <v>712</v>
      </c>
      <c r="B62" s="354" t="s">
        <v>355</v>
      </c>
      <c r="C62" s="350" t="s">
        <v>356</v>
      </c>
      <c r="D62" s="350" t="s">
        <v>356</v>
      </c>
      <c r="E62" s="350" t="s">
        <v>356</v>
      </c>
      <c r="F62" s="350" t="s">
        <v>356</v>
      </c>
      <c r="G62" s="350" t="s">
        <v>356</v>
      </c>
      <c r="H62" s="350">
        <v>37</v>
      </c>
      <c r="I62" s="350">
        <v>1.61</v>
      </c>
      <c r="J62" s="350">
        <v>0.56000000000000005</v>
      </c>
      <c r="K62" s="350">
        <v>3.82</v>
      </c>
      <c r="L62" s="350" t="s">
        <v>356</v>
      </c>
      <c r="M62" s="350"/>
      <c r="N62" s="348">
        <v>37</v>
      </c>
      <c r="O62" s="348">
        <v>1.61</v>
      </c>
      <c r="P62" s="348">
        <v>0.56000000000000005</v>
      </c>
      <c r="Q62" s="348">
        <v>3.82</v>
      </c>
      <c r="R62" s="348" t="s">
        <v>356</v>
      </c>
      <c r="S62" s="350">
        <v>92</v>
      </c>
      <c r="T62" s="350">
        <v>81</v>
      </c>
      <c r="U62" s="350">
        <v>83</v>
      </c>
      <c r="V62" s="350" t="s">
        <v>969</v>
      </c>
      <c r="W62" s="349"/>
      <c r="X62" s="348">
        <v>0.311</v>
      </c>
      <c r="Y62" s="348">
        <v>0.30599999999999999</v>
      </c>
      <c r="Z62" s="348">
        <v>2.1320000000000001</v>
      </c>
      <c r="AA62" s="348" t="s">
        <v>356</v>
      </c>
      <c r="AB62" s="324"/>
      <c r="AC62" s="345">
        <v>39</v>
      </c>
      <c r="AD62" s="345">
        <v>1.55</v>
      </c>
      <c r="AE62" s="345">
        <v>0.54</v>
      </c>
      <c r="AF62" s="345">
        <v>3.68</v>
      </c>
      <c r="AG62" s="345" t="s">
        <v>356</v>
      </c>
    </row>
    <row r="63" spans="1:33" ht="15.75" thickBot="1">
      <c r="A63" s="357" t="s">
        <v>711</v>
      </c>
      <c r="B63" s="354" t="s">
        <v>353</v>
      </c>
      <c r="C63" s="350">
        <v>246</v>
      </c>
      <c r="D63" s="350">
        <v>0.53</v>
      </c>
      <c r="E63" s="350">
        <v>0.39</v>
      </c>
      <c r="F63" s="358">
        <v>1.3</v>
      </c>
      <c r="G63" s="350" t="s">
        <v>356</v>
      </c>
      <c r="H63" s="350">
        <v>401</v>
      </c>
      <c r="I63" s="358">
        <v>0.41</v>
      </c>
      <c r="J63" s="350">
        <v>0.25</v>
      </c>
      <c r="K63" s="350">
        <v>1.1399999999999999</v>
      </c>
      <c r="L63" s="350" t="s">
        <v>356</v>
      </c>
      <c r="M63" s="350"/>
      <c r="N63" s="348">
        <v>647</v>
      </c>
      <c r="O63" s="348">
        <v>0.45</v>
      </c>
      <c r="P63" s="348">
        <v>0.3</v>
      </c>
      <c r="Q63" s="348">
        <v>1.2</v>
      </c>
      <c r="R63" s="348" t="s">
        <v>356</v>
      </c>
      <c r="S63" s="350">
        <v>78</v>
      </c>
      <c r="T63" s="350">
        <v>67</v>
      </c>
      <c r="U63" s="350">
        <v>53</v>
      </c>
      <c r="V63" s="350" t="s">
        <v>968</v>
      </c>
      <c r="W63" s="349"/>
      <c r="X63" s="348">
        <v>1.5069999999999999</v>
      </c>
      <c r="Y63" s="348">
        <v>2.7469999999999999</v>
      </c>
      <c r="Z63" s="348">
        <v>8.7710000000000008</v>
      </c>
      <c r="AA63" s="348" t="s">
        <v>356</v>
      </c>
      <c r="AB63" s="324"/>
      <c r="AC63" s="345">
        <v>711</v>
      </c>
      <c r="AD63" s="345">
        <v>0.44</v>
      </c>
      <c r="AE63" s="346">
        <v>0.28999999999999998</v>
      </c>
      <c r="AF63" s="346">
        <v>1.19</v>
      </c>
      <c r="AG63" s="345" t="s">
        <v>356</v>
      </c>
    </row>
    <row r="64" spans="1:33" ht="15.75" thickBot="1">
      <c r="A64" s="357" t="s">
        <v>710</v>
      </c>
      <c r="B64" s="354" t="s">
        <v>709</v>
      </c>
      <c r="C64" s="350" t="s">
        <v>356</v>
      </c>
      <c r="D64" s="350" t="s">
        <v>356</v>
      </c>
      <c r="E64" s="350" t="s">
        <v>356</v>
      </c>
      <c r="F64" s="350" t="s">
        <v>356</v>
      </c>
      <c r="G64" s="350" t="s">
        <v>356</v>
      </c>
      <c r="H64" s="350">
        <v>55</v>
      </c>
      <c r="I64" s="350">
        <v>0.32</v>
      </c>
      <c r="J64" s="350">
        <v>0.12</v>
      </c>
      <c r="K64" s="350">
        <v>1.04</v>
      </c>
      <c r="L64" s="350" t="s">
        <v>356</v>
      </c>
      <c r="M64" s="350"/>
      <c r="N64" s="348">
        <v>55</v>
      </c>
      <c r="O64" s="348">
        <v>0.32</v>
      </c>
      <c r="P64" s="348">
        <v>0.12</v>
      </c>
      <c r="Q64" s="348">
        <v>1.04</v>
      </c>
      <c r="R64" s="348" t="s">
        <v>356</v>
      </c>
      <c r="S64" s="350">
        <v>71</v>
      </c>
      <c r="T64" s="350">
        <v>52</v>
      </c>
      <c r="U64" s="350">
        <v>51</v>
      </c>
      <c r="V64" s="350" t="s">
        <v>968</v>
      </c>
      <c r="W64" s="349"/>
      <c r="X64" s="348">
        <v>8.2000000000000003E-2</v>
      </c>
      <c r="Y64" s="348">
        <v>7.3999999999999996E-2</v>
      </c>
      <c r="Z64" s="348">
        <v>0.61599999999999999</v>
      </c>
      <c r="AA64" s="348"/>
      <c r="AB64" s="324"/>
      <c r="AC64" s="345">
        <v>52</v>
      </c>
      <c r="AD64" s="345">
        <v>0.31</v>
      </c>
      <c r="AE64" s="345">
        <v>0.13</v>
      </c>
      <c r="AF64" s="345">
        <v>0.96</v>
      </c>
      <c r="AG64" s="345" t="s">
        <v>356</v>
      </c>
    </row>
    <row r="65" spans="1:33" ht="15.75" thickBot="1">
      <c r="A65" s="355" t="s">
        <v>708</v>
      </c>
      <c r="B65" s="354"/>
      <c r="C65" s="352">
        <v>246</v>
      </c>
      <c r="D65" s="352">
        <v>0.53</v>
      </c>
      <c r="E65" s="352">
        <v>0.39</v>
      </c>
      <c r="F65" s="356">
        <v>1.3</v>
      </c>
      <c r="G65" s="352" t="s">
        <v>356</v>
      </c>
      <c r="H65" s="352">
        <v>903</v>
      </c>
      <c r="I65" s="352">
        <v>0.97</v>
      </c>
      <c r="J65" s="352">
        <v>0.28000000000000003</v>
      </c>
      <c r="K65" s="352">
        <v>2.17</v>
      </c>
      <c r="L65" s="352" t="s">
        <v>356</v>
      </c>
      <c r="M65" s="350"/>
      <c r="N65" s="351">
        <v>1149</v>
      </c>
      <c r="O65" s="348">
        <v>0.87</v>
      </c>
      <c r="P65" s="348">
        <v>0.3</v>
      </c>
      <c r="Q65" s="348">
        <v>1.98</v>
      </c>
      <c r="R65" s="348" t="s">
        <v>356</v>
      </c>
      <c r="S65" s="350"/>
      <c r="T65" s="350"/>
      <c r="U65" s="350"/>
      <c r="V65" s="350"/>
      <c r="W65" s="349"/>
      <c r="X65" s="348">
        <v>5.7549999999999999</v>
      </c>
      <c r="Y65" s="348">
        <v>5.2039999999999997</v>
      </c>
      <c r="Z65" s="348">
        <v>33.814999999999998</v>
      </c>
      <c r="AA65" s="348" t="s">
        <v>356</v>
      </c>
      <c r="AB65" s="324"/>
      <c r="AC65" s="347">
        <v>1213</v>
      </c>
      <c r="AD65" s="345">
        <v>0.85</v>
      </c>
      <c r="AE65" s="346">
        <v>0.28999999999999998</v>
      </c>
      <c r="AF65" s="346">
        <v>1.94</v>
      </c>
      <c r="AG65" s="345" t="s">
        <v>356</v>
      </c>
    </row>
    <row r="66" spans="1:33" ht="15.75" thickBot="1">
      <c r="A66" s="355" t="s">
        <v>707</v>
      </c>
      <c r="B66" s="354"/>
      <c r="C66" s="353">
        <v>5371</v>
      </c>
      <c r="D66" s="352">
        <v>0.59</v>
      </c>
      <c r="E66" s="352">
        <v>0.03</v>
      </c>
      <c r="F66" s="352">
        <v>0.25</v>
      </c>
      <c r="G66" s="352">
        <v>3.0000000000000001E-3</v>
      </c>
      <c r="H66" s="353">
        <v>3330</v>
      </c>
      <c r="I66" s="352">
        <v>0.64</v>
      </c>
      <c r="J66" s="352">
        <v>0.1</v>
      </c>
      <c r="K66" s="352">
        <v>0.81</v>
      </c>
      <c r="L66" s="352">
        <v>3.0000000000000001E-3</v>
      </c>
      <c r="M66" s="350"/>
      <c r="N66" s="351">
        <v>8701</v>
      </c>
      <c r="O66" s="348">
        <v>0.61</v>
      </c>
      <c r="P66" s="348">
        <v>0.06</v>
      </c>
      <c r="Q66" s="348">
        <v>0.46</v>
      </c>
      <c r="R66" s="348">
        <v>3.0000000000000001E-3</v>
      </c>
      <c r="S66" s="350"/>
      <c r="T66" s="350"/>
      <c r="U66" s="350"/>
      <c r="V66" s="350"/>
      <c r="W66" s="349"/>
      <c r="X66" s="348">
        <v>17.510000000000002</v>
      </c>
      <c r="Y66" s="348">
        <v>8.6379999999999999</v>
      </c>
      <c r="Z66" s="348">
        <v>74.622</v>
      </c>
      <c r="AA66" s="348">
        <v>0.17199999999999999</v>
      </c>
      <c r="AB66" s="324"/>
      <c r="AC66" s="347">
        <v>8673</v>
      </c>
      <c r="AD66" s="345">
        <v>0.61</v>
      </c>
      <c r="AE66" s="345">
        <v>0.05</v>
      </c>
      <c r="AF66" s="346">
        <v>0.41</v>
      </c>
      <c r="AG66" s="345">
        <v>2E-3</v>
      </c>
    </row>
    <row r="67" spans="1:33">
      <c r="N67" s="344"/>
      <c r="O67" s="344"/>
      <c r="P67" s="344"/>
      <c r="Q67" s="344"/>
      <c r="R67" s="344"/>
    </row>
    <row r="68" spans="1:33">
      <c r="A68" s="304" t="s">
        <v>706</v>
      </c>
    </row>
    <row r="69" spans="1:33">
      <c r="A69" s="304" t="s">
        <v>970</v>
      </c>
    </row>
    <row r="70" spans="1:33">
      <c r="A70" s="304" t="s">
        <v>971</v>
      </c>
    </row>
    <row r="71" spans="1:33">
      <c r="A71" s="304" t="s">
        <v>972</v>
      </c>
    </row>
    <row r="74" spans="1:33" ht="43.5">
      <c r="A74" s="320" t="s">
        <v>347</v>
      </c>
      <c r="B74" s="320" t="s">
        <v>701</v>
      </c>
      <c r="C74" s="319"/>
      <c r="D74" s="319"/>
      <c r="E74" s="319"/>
      <c r="F74" s="319"/>
      <c r="G74" s="319"/>
      <c r="H74" s="319"/>
      <c r="I74" s="319"/>
      <c r="J74" s="319"/>
      <c r="K74" s="319"/>
      <c r="L74" s="319"/>
      <c r="M74" s="319"/>
      <c r="N74" s="319"/>
      <c r="O74" s="319"/>
      <c r="P74" s="319"/>
      <c r="Q74" s="319"/>
      <c r="R74" s="343"/>
      <c r="S74" s="343"/>
    </row>
    <row r="75" spans="1:33">
      <c r="A75" s="342"/>
      <c r="B75" s="649" t="s">
        <v>695</v>
      </c>
      <c r="C75" s="653" t="s">
        <v>348</v>
      </c>
      <c r="D75" s="653"/>
      <c r="E75" s="653"/>
      <c r="F75" s="653" t="s">
        <v>349</v>
      </c>
      <c r="G75" s="653"/>
      <c r="H75" s="653"/>
      <c r="I75" s="324"/>
      <c r="J75" s="651" t="s">
        <v>692</v>
      </c>
      <c r="K75" s="651"/>
      <c r="L75" s="651"/>
      <c r="M75" s="653" t="s">
        <v>694</v>
      </c>
      <c r="N75" s="651" t="s">
        <v>693</v>
      </c>
      <c r="O75" s="651"/>
      <c r="P75" s="324"/>
      <c r="Q75" s="672" t="s">
        <v>692</v>
      </c>
      <c r="R75" s="672"/>
      <c r="S75" s="672"/>
    </row>
    <row r="76" spans="1:33" ht="15.75" thickBot="1">
      <c r="A76" s="342"/>
      <c r="B76" s="649"/>
      <c r="C76" s="671" t="s">
        <v>854</v>
      </c>
      <c r="D76" s="671"/>
      <c r="E76" s="671"/>
      <c r="F76" s="671" t="s">
        <v>854</v>
      </c>
      <c r="G76" s="671"/>
      <c r="H76" s="671"/>
      <c r="I76" s="341"/>
      <c r="J76" s="673" t="s">
        <v>854</v>
      </c>
      <c r="K76" s="673"/>
      <c r="L76" s="673"/>
      <c r="M76" s="653"/>
      <c r="N76" s="651"/>
      <c r="O76" s="651"/>
      <c r="P76" s="324"/>
      <c r="Q76" s="657" t="s">
        <v>691</v>
      </c>
      <c r="R76" s="657"/>
      <c r="S76" s="657"/>
    </row>
    <row r="77" spans="1:33" ht="15.75" thickBot="1">
      <c r="A77" s="337"/>
      <c r="B77" s="670"/>
      <c r="C77" s="341" t="s">
        <v>350</v>
      </c>
      <c r="D77" s="341" t="s">
        <v>351</v>
      </c>
      <c r="E77" s="341"/>
      <c r="F77" s="341" t="s">
        <v>350</v>
      </c>
      <c r="G77" s="341" t="s">
        <v>351</v>
      </c>
      <c r="H77" s="341"/>
      <c r="I77" s="341"/>
      <c r="J77" s="340" t="s">
        <v>350</v>
      </c>
      <c r="K77" s="340" t="s">
        <v>351</v>
      </c>
      <c r="L77" s="340"/>
      <c r="M77" s="671"/>
      <c r="N77" s="673"/>
      <c r="O77" s="673"/>
      <c r="P77" s="324"/>
      <c r="Q77" s="339" t="s">
        <v>350</v>
      </c>
      <c r="R77" s="339" t="s">
        <v>351</v>
      </c>
      <c r="S77" s="339"/>
    </row>
    <row r="78" spans="1:33" ht="45.75" thickBot="1">
      <c r="A78" s="338" t="s">
        <v>705</v>
      </c>
      <c r="B78" s="337" t="s">
        <v>683</v>
      </c>
      <c r="C78" s="336" t="s">
        <v>689</v>
      </c>
      <c r="D78" s="336" t="s">
        <v>361</v>
      </c>
      <c r="E78" s="336" t="s">
        <v>365</v>
      </c>
      <c r="F78" s="336" t="s">
        <v>689</v>
      </c>
      <c r="G78" s="336" t="s">
        <v>361</v>
      </c>
      <c r="H78" s="336" t="s">
        <v>365</v>
      </c>
      <c r="I78" s="336"/>
      <c r="J78" s="335" t="s">
        <v>689</v>
      </c>
      <c r="K78" s="335" t="s">
        <v>361</v>
      </c>
      <c r="L78" s="335" t="s">
        <v>365</v>
      </c>
      <c r="M78" s="336" t="s">
        <v>352</v>
      </c>
      <c r="N78" s="335" t="s">
        <v>704</v>
      </c>
      <c r="O78" s="335" t="s">
        <v>703</v>
      </c>
      <c r="P78" s="306"/>
      <c r="Q78" s="334" t="s">
        <v>689</v>
      </c>
      <c r="R78" s="334" t="s">
        <v>361</v>
      </c>
      <c r="S78" s="334" t="s">
        <v>365</v>
      </c>
    </row>
    <row r="79" spans="1:33" ht="15.75" thickBot="1">
      <c r="A79" s="332" t="s">
        <v>362</v>
      </c>
      <c r="B79" s="332" t="s">
        <v>353</v>
      </c>
      <c r="C79" s="329">
        <v>236</v>
      </c>
      <c r="D79" s="329">
        <v>3.6</v>
      </c>
      <c r="E79" s="329">
        <v>0.2</v>
      </c>
      <c r="F79" s="329">
        <v>96</v>
      </c>
      <c r="G79" s="329">
        <v>2.9</v>
      </c>
      <c r="H79" s="329">
        <v>0.1</v>
      </c>
      <c r="I79" s="329"/>
      <c r="J79" s="325">
        <v>332</v>
      </c>
      <c r="K79" s="325">
        <v>3.4</v>
      </c>
      <c r="L79" s="325">
        <v>0.2</v>
      </c>
      <c r="M79" s="326">
        <v>80</v>
      </c>
      <c r="N79" s="325">
        <v>4.0999999999999996</v>
      </c>
      <c r="O79" s="325">
        <v>0.3</v>
      </c>
      <c r="P79" s="324"/>
      <c r="Q79" s="322">
        <v>3.9</v>
      </c>
      <c r="R79" s="322">
        <v>3.7</v>
      </c>
      <c r="S79" s="322">
        <v>0.2</v>
      </c>
    </row>
    <row r="80" spans="1:33" ht="15.75" thickBot="1">
      <c r="A80" s="332" t="s">
        <v>363</v>
      </c>
      <c r="B80" s="332" t="s">
        <v>353</v>
      </c>
      <c r="C80" s="329">
        <v>552</v>
      </c>
      <c r="D80" s="329">
        <v>1.6</v>
      </c>
      <c r="E80" s="329">
        <v>0.2</v>
      </c>
      <c r="F80" s="329">
        <v>732</v>
      </c>
      <c r="G80" s="329">
        <v>3.1</v>
      </c>
      <c r="H80" s="329">
        <v>0.4</v>
      </c>
      <c r="I80" s="329"/>
      <c r="J80" s="328">
        <v>1284</v>
      </c>
      <c r="K80" s="325">
        <v>2.4</v>
      </c>
      <c r="L80" s="325">
        <v>0.3</v>
      </c>
      <c r="M80" s="326">
        <v>74</v>
      </c>
      <c r="N80" s="325">
        <v>10.4</v>
      </c>
      <c r="O80" s="325">
        <v>2.5</v>
      </c>
      <c r="P80" s="324"/>
      <c r="Q80" s="323">
        <v>1393</v>
      </c>
      <c r="R80" s="322">
        <v>2.2999999999999998</v>
      </c>
      <c r="S80" s="322">
        <v>0.3</v>
      </c>
    </row>
    <row r="81" spans="1:19" ht="15.75" thickBot="1">
      <c r="A81" s="332" t="s">
        <v>364</v>
      </c>
      <c r="B81" s="332" t="s">
        <v>353</v>
      </c>
      <c r="C81" s="329" t="s">
        <v>356</v>
      </c>
      <c r="D81" s="329" t="s">
        <v>356</v>
      </c>
      <c r="E81" s="329" t="s">
        <v>356</v>
      </c>
      <c r="F81" s="329">
        <v>152</v>
      </c>
      <c r="G81" s="326">
        <v>80</v>
      </c>
      <c r="H81" s="329" t="s">
        <v>356</v>
      </c>
      <c r="I81" s="329"/>
      <c r="J81" s="325">
        <v>152</v>
      </c>
      <c r="K81" s="327">
        <v>80</v>
      </c>
      <c r="L81" s="325" t="s">
        <v>356</v>
      </c>
      <c r="M81" s="326">
        <v>100</v>
      </c>
      <c r="N81" s="325">
        <v>48.2</v>
      </c>
      <c r="O81" s="325" t="s">
        <v>356</v>
      </c>
      <c r="P81" s="324"/>
      <c r="Q81" s="322">
        <v>153</v>
      </c>
      <c r="R81" s="322">
        <v>80</v>
      </c>
      <c r="S81" s="322" t="s">
        <v>356</v>
      </c>
    </row>
    <row r="82" spans="1:19" ht="15.75" thickBot="1">
      <c r="A82" s="333" t="s">
        <v>702</v>
      </c>
      <c r="B82" s="332"/>
      <c r="C82" s="331">
        <v>788</v>
      </c>
      <c r="D82" s="330">
        <v>2.2000000000000002</v>
      </c>
      <c r="E82" s="330">
        <v>0.2</v>
      </c>
      <c r="F82" s="330">
        <v>980</v>
      </c>
      <c r="G82" s="330">
        <v>15</v>
      </c>
      <c r="H82" s="330">
        <v>0.3</v>
      </c>
      <c r="I82" s="329"/>
      <c r="J82" s="328">
        <v>1768</v>
      </c>
      <c r="K82" s="327">
        <v>9.3000000000000007</v>
      </c>
      <c r="L82" s="325">
        <v>0.3</v>
      </c>
      <c r="M82" s="326"/>
      <c r="N82" s="325">
        <v>62.6</v>
      </c>
      <c r="O82" s="325">
        <v>2.8</v>
      </c>
      <c r="P82" s="324"/>
      <c r="Q82" s="323">
        <v>1856</v>
      </c>
      <c r="R82" s="322">
        <v>9</v>
      </c>
      <c r="S82" s="322">
        <v>0.3</v>
      </c>
    </row>
    <row r="83" spans="1:19">
      <c r="A83" s="321"/>
      <c r="B83" s="321"/>
      <c r="C83" s="321"/>
      <c r="D83" s="321"/>
      <c r="E83" s="321"/>
      <c r="F83" s="321"/>
      <c r="G83" s="321"/>
      <c r="H83" s="321"/>
      <c r="I83" s="321"/>
      <c r="J83" s="321"/>
      <c r="K83" s="321"/>
      <c r="L83" s="321"/>
      <c r="M83" s="321"/>
      <c r="N83" s="321"/>
      <c r="O83" s="321"/>
      <c r="P83" s="321"/>
      <c r="Q83" s="321"/>
      <c r="R83" s="321"/>
      <c r="S83" s="321"/>
    </row>
    <row r="84" spans="1:19">
      <c r="A84" s="304" t="s">
        <v>946</v>
      </c>
      <c r="B84" s="321"/>
      <c r="C84" s="321"/>
      <c r="D84" s="321"/>
      <c r="E84" s="321"/>
      <c r="F84" s="321"/>
      <c r="G84" s="321"/>
      <c r="H84" s="321"/>
      <c r="I84" s="321"/>
      <c r="J84" s="321"/>
      <c r="K84" s="321"/>
      <c r="L84" s="321"/>
      <c r="M84" s="321"/>
      <c r="N84" s="321"/>
      <c r="O84" s="321"/>
      <c r="P84" s="321"/>
      <c r="Q84" s="321"/>
      <c r="R84" s="321"/>
      <c r="S84" s="321"/>
    </row>
    <row r="85" spans="1:19">
      <c r="A85" s="304" t="s">
        <v>973</v>
      </c>
      <c r="B85" s="321"/>
      <c r="C85" s="321"/>
      <c r="D85" s="321"/>
      <c r="E85" s="321"/>
      <c r="F85" s="321"/>
      <c r="G85" s="321"/>
      <c r="H85" s="321"/>
      <c r="I85" s="321"/>
      <c r="J85" s="321"/>
      <c r="K85" s="321"/>
      <c r="L85" s="321"/>
      <c r="M85" s="321"/>
      <c r="N85" s="321"/>
      <c r="O85" s="321"/>
      <c r="P85" s="321"/>
      <c r="Q85" s="321"/>
      <c r="R85" s="321"/>
      <c r="S85" s="321"/>
    </row>
    <row r="88" spans="1:19" ht="43.5">
      <c r="A88" s="320" t="s">
        <v>347</v>
      </c>
      <c r="B88" s="320" t="s">
        <v>701</v>
      </c>
      <c r="C88" s="319"/>
      <c r="D88" s="319"/>
      <c r="E88" s="319"/>
      <c r="F88" s="319"/>
      <c r="G88" s="319"/>
      <c r="H88" s="319"/>
      <c r="I88" s="319"/>
      <c r="J88" s="319"/>
      <c r="K88" s="319"/>
      <c r="L88" s="319"/>
      <c r="M88" s="319"/>
      <c r="N88" s="319"/>
      <c r="O88" s="319"/>
    </row>
    <row r="89" spans="1:19">
      <c r="A89" s="316"/>
      <c r="B89" s="649" t="s">
        <v>695</v>
      </c>
      <c r="C89" s="653" t="s">
        <v>348</v>
      </c>
      <c r="D89" s="653"/>
      <c r="E89" s="653" t="s">
        <v>349</v>
      </c>
      <c r="F89" s="653"/>
      <c r="G89" s="666" t="s">
        <v>692</v>
      </c>
      <c r="H89" s="666"/>
      <c r="I89" s="306"/>
      <c r="J89" s="316"/>
      <c r="K89" s="653" t="s">
        <v>694</v>
      </c>
      <c r="L89" s="666" t="s">
        <v>693</v>
      </c>
      <c r="M89" s="306"/>
      <c r="N89" s="667" t="s">
        <v>692</v>
      </c>
      <c r="O89" s="667"/>
    </row>
    <row r="90" spans="1:19" ht="31.5" customHeight="1" thickBot="1">
      <c r="A90" s="316"/>
      <c r="B90" s="649"/>
      <c r="C90" s="660" t="s">
        <v>854</v>
      </c>
      <c r="D90" s="660"/>
      <c r="E90" s="660" t="s">
        <v>854</v>
      </c>
      <c r="F90" s="660"/>
      <c r="G90" s="682" t="s">
        <v>854</v>
      </c>
      <c r="H90" s="682"/>
      <c r="I90" s="306"/>
      <c r="J90" s="316"/>
      <c r="K90" s="653"/>
      <c r="L90" s="666"/>
      <c r="M90" s="306"/>
      <c r="N90" s="683" t="s">
        <v>691</v>
      </c>
      <c r="O90" s="683"/>
    </row>
    <row r="91" spans="1:19" ht="15.75" thickBot="1">
      <c r="A91" s="314"/>
      <c r="B91" s="658"/>
      <c r="C91" s="313" t="s">
        <v>350</v>
      </c>
      <c r="D91" s="313"/>
      <c r="E91" s="313" t="s">
        <v>350</v>
      </c>
      <c r="F91" s="313"/>
      <c r="G91" s="312" t="s">
        <v>350</v>
      </c>
      <c r="H91" s="312"/>
      <c r="I91" s="313"/>
      <c r="J91" s="314"/>
      <c r="K91" s="660"/>
      <c r="L91" s="682"/>
      <c r="M91" s="306"/>
      <c r="N91" s="311" t="s">
        <v>350</v>
      </c>
      <c r="O91" s="311"/>
    </row>
    <row r="92" spans="1:19" ht="18" thickBot="1">
      <c r="A92" s="315" t="s">
        <v>700</v>
      </c>
      <c r="B92" s="314" t="s">
        <v>683</v>
      </c>
      <c r="C92" s="313" t="s">
        <v>689</v>
      </c>
      <c r="D92" s="313"/>
      <c r="E92" s="313" t="s">
        <v>689</v>
      </c>
      <c r="F92" s="313"/>
      <c r="G92" s="312" t="s">
        <v>689</v>
      </c>
      <c r="H92" s="312"/>
      <c r="I92" s="313"/>
      <c r="J92" s="313"/>
      <c r="K92" s="313" t="s">
        <v>352</v>
      </c>
      <c r="L92" s="312" t="s">
        <v>689</v>
      </c>
      <c r="M92" s="306"/>
      <c r="N92" s="311" t="s">
        <v>689</v>
      </c>
      <c r="O92" s="311"/>
    </row>
    <row r="93" spans="1:19" ht="15.75" thickBot="1">
      <c r="A93" s="310" t="s">
        <v>699</v>
      </c>
      <c r="B93" s="310" t="s">
        <v>353</v>
      </c>
      <c r="C93" s="309">
        <v>8</v>
      </c>
      <c r="D93" s="309"/>
      <c r="E93" s="309">
        <v>5</v>
      </c>
      <c r="F93" s="309"/>
      <c r="G93" s="307">
        <v>14</v>
      </c>
      <c r="H93" s="307"/>
      <c r="I93" s="309"/>
      <c r="J93" s="309"/>
      <c r="K93" s="308">
        <v>100</v>
      </c>
      <c r="L93" s="307">
        <v>14</v>
      </c>
      <c r="M93" s="306"/>
      <c r="N93" s="305">
        <v>14</v>
      </c>
      <c r="O93" s="305"/>
    </row>
    <row r="94" spans="1:19">
      <c r="C94" s="317"/>
      <c r="D94" s="317"/>
      <c r="E94" s="317"/>
      <c r="F94" s="317"/>
      <c r="G94" s="317"/>
      <c r="H94" s="317"/>
      <c r="I94" s="317"/>
      <c r="J94" s="317"/>
      <c r="K94" s="317"/>
      <c r="L94" s="318"/>
      <c r="M94" s="317"/>
      <c r="N94" s="317"/>
      <c r="O94" s="317"/>
    </row>
    <row r="95" spans="1:19">
      <c r="A95" s="316"/>
      <c r="B95" s="649" t="s">
        <v>695</v>
      </c>
      <c r="C95" s="653" t="s">
        <v>348</v>
      </c>
      <c r="D95" s="653"/>
      <c r="E95" s="653" t="s">
        <v>349</v>
      </c>
      <c r="F95" s="653"/>
      <c r="G95" s="666" t="s">
        <v>692</v>
      </c>
      <c r="H95" s="666"/>
      <c r="I95" s="306"/>
      <c r="J95" s="316"/>
      <c r="K95" s="653" t="s">
        <v>694</v>
      </c>
      <c r="L95" s="666" t="s">
        <v>698</v>
      </c>
      <c r="M95" s="306"/>
      <c r="N95" s="667" t="s">
        <v>692</v>
      </c>
      <c r="O95" s="667"/>
    </row>
    <row r="96" spans="1:19" ht="36" customHeight="1" thickBot="1">
      <c r="A96" s="316"/>
      <c r="B96" s="649"/>
      <c r="C96" s="660" t="s">
        <v>854</v>
      </c>
      <c r="D96" s="660"/>
      <c r="E96" s="660" t="s">
        <v>854</v>
      </c>
      <c r="F96" s="660"/>
      <c r="G96" s="682" t="s">
        <v>854</v>
      </c>
      <c r="H96" s="682"/>
      <c r="I96" s="306"/>
      <c r="J96" s="316"/>
      <c r="K96" s="653"/>
      <c r="L96" s="666"/>
      <c r="M96" s="306"/>
      <c r="N96" s="683" t="s">
        <v>691</v>
      </c>
      <c r="O96" s="683"/>
    </row>
    <row r="97" spans="1:15" ht="40.15" customHeight="1" thickBot="1">
      <c r="A97" s="314"/>
      <c r="B97" s="658"/>
      <c r="C97" s="313" t="s">
        <v>350</v>
      </c>
      <c r="D97" s="313" t="s">
        <v>351</v>
      </c>
      <c r="E97" s="313" t="s">
        <v>350</v>
      </c>
      <c r="F97" s="313" t="s">
        <v>351</v>
      </c>
      <c r="G97" s="312" t="s">
        <v>350</v>
      </c>
      <c r="H97" s="312" t="s">
        <v>351</v>
      </c>
      <c r="I97" s="313"/>
      <c r="J97" s="314"/>
      <c r="K97" s="660"/>
      <c r="L97" s="682"/>
      <c r="M97" s="306"/>
      <c r="N97" s="311" t="s">
        <v>350</v>
      </c>
      <c r="O97" s="311" t="s">
        <v>351</v>
      </c>
    </row>
    <row r="98" spans="1:15" ht="45.75" thickBot="1">
      <c r="A98" s="315" t="s">
        <v>979</v>
      </c>
      <c r="B98" s="314"/>
      <c r="C98" s="313" t="s">
        <v>689</v>
      </c>
      <c r="D98" s="313" t="s">
        <v>696</v>
      </c>
      <c r="E98" s="313" t="s">
        <v>689</v>
      </c>
      <c r="F98" s="313" t="s">
        <v>696</v>
      </c>
      <c r="G98" s="312" t="s">
        <v>689</v>
      </c>
      <c r="H98" s="312" t="s">
        <v>696</v>
      </c>
      <c r="I98" s="313"/>
      <c r="J98" s="313"/>
      <c r="K98" s="313" t="s">
        <v>352</v>
      </c>
      <c r="L98" s="312" t="s">
        <v>697</v>
      </c>
      <c r="M98" s="306"/>
      <c r="N98" s="311" t="s">
        <v>689</v>
      </c>
      <c r="O98" s="311" t="s">
        <v>696</v>
      </c>
    </row>
    <row r="99" spans="1:15" ht="30" thickBot="1">
      <c r="A99" s="310" t="s">
        <v>978</v>
      </c>
      <c r="B99" s="310" t="s">
        <v>974</v>
      </c>
      <c r="C99" s="309">
        <v>3.1</v>
      </c>
      <c r="D99" s="309">
        <v>2</v>
      </c>
      <c r="E99" s="309">
        <v>1.3</v>
      </c>
      <c r="F99" s="309">
        <v>2.4</v>
      </c>
      <c r="G99" s="307">
        <v>4.4000000000000004</v>
      </c>
      <c r="H99" s="307">
        <v>2.1</v>
      </c>
      <c r="I99" s="309"/>
      <c r="J99" s="309"/>
      <c r="K99" s="308">
        <v>100</v>
      </c>
      <c r="L99" s="307">
        <v>9.5</v>
      </c>
      <c r="M99" s="306"/>
      <c r="N99" s="305">
        <v>5.4</v>
      </c>
      <c r="O99" s="305">
        <v>2.2000000000000002</v>
      </c>
    </row>
    <row r="100" spans="1:15">
      <c r="C100" s="317"/>
      <c r="D100" s="317"/>
      <c r="E100" s="317"/>
      <c r="F100" s="317"/>
      <c r="G100" s="317"/>
      <c r="H100" s="317"/>
      <c r="I100" s="317"/>
      <c r="J100" s="317"/>
      <c r="K100" s="317"/>
      <c r="L100" s="318"/>
      <c r="M100" s="317"/>
      <c r="N100" s="317"/>
      <c r="O100" s="317"/>
    </row>
    <row r="102" spans="1:15">
      <c r="A102" s="304" t="s">
        <v>686</v>
      </c>
    </row>
    <row r="103" spans="1:15" ht="18.75">
      <c r="A103" s="304" t="s">
        <v>975</v>
      </c>
    </row>
    <row r="104" spans="1:15">
      <c r="A104" s="304" t="s">
        <v>976</v>
      </c>
    </row>
    <row r="105" spans="1:15">
      <c r="A105" s="304" t="s">
        <v>977</v>
      </c>
    </row>
  </sheetData>
  <mergeCells count="69">
    <mergeCell ref="N95:O95"/>
    <mergeCell ref="C96:D96"/>
    <mergeCell ref="E96:F96"/>
    <mergeCell ref="G96:H96"/>
    <mergeCell ref="N96:O96"/>
    <mergeCell ref="L95:L97"/>
    <mergeCell ref="B95:B97"/>
    <mergeCell ref="C95:D95"/>
    <mergeCell ref="E95:F95"/>
    <mergeCell ref="G95:H95"/>
    <mergeCell ref="K95:K97"/>
    <mergeCell ref="L89:L91"/>
    <mergeCell ref="N89:O89"/>
    <mergeCell ref="C90:D90"/>
    <mergeCell ref="E90:F90"/>
    <mergeCell ref="G90:H90"/>
    <mergeCell ref="N90:O90"/>
    <mergeCell ref="Q75:S75"/>
    <mergeCell ref="C76:E76"/>
    <mergeCell ref="F76:H76"/>
    <mergeCell ref="J76:L76"/>
    <mergeCell ref="Q76:S76"/>
    <mergeCell ref="N75:O77"/>
    <mergeCell ref="B75:B77"/>
    <mergeCell ref="C75:E75"/>
    <mergeCell ref="F75:H75"/>
    <mergeCell ref="J75:L75"/>
    <mergeCell ref="M75:M77"/>
    <mergeCell ref="B89:B91"/>
    <mergeCell ref="C89:D89"/>
    <mergeCell ref="E89:F89"/>
    <mergeCell ref="G89:H89"/>
    <mergeCell ref="K89:K91"/>
    <mergeCell ref="X47:AA49"/>
    <mergeCell ref="AC47:AG47"/>
    <mergeCell ref="C48:G48"/>
    <mergeCell ref="H48:L48"/>
    <mergeCell ref="N48:R48"/>
    <mergeCell ref="AC48:AG48"/>
    <mergeCell ref="W47:W49"/>
    <mergeCell ref="B47:B49"/>
    <mergeCell ref="C47:G47"/>
    <mergeCell ref="H47:L47"/>
    <mergeCell ref="N47:R47"/>
    <mergeCell ref="S47:T49"/>
    <mergeCell ref="B4:B7"/>
    <mergeCell ref="C4:E4"/>
    <mergeCell ref="F4:H4"/>
    <mergeCell ref="J4:L4"/>
    <mergeCell ref="M4:M6"/>
    <mergeCell ref="C5:E5"/>
    <mergeCell ref="F5:H5"/>
    <mergeCell ref="J5:L5"/>
    <mergeCell ref="A43:AD43"/>
    <mergeCell ref="P5:R5"/>
    <mergeCell ref="N4:N6"/>
    <mergeCell ref="P4:R4"/>
    <mergeCell ref="V24:V25"/>
    <mergeCell ref="W24:W25"/>
    <mergeCell ref="Y24:AD24"/>
    <mergeCell ref="A25:A26"/>
    <mergeCell ref="C25:H25"/>
    <mergeCell ref="I25:N25"/>
    <mergeCell ref="P25:U25"/>
    <mergeCell ref="Y25:AD25"/>
    <mergeCell ref="B24:B26"/>
    <mergeCell ref="C24:H24"/>
    <mergeCell ref="I24:N24"/>
    <mergeCell ref="P24:U24"/>
  </mergeCells>
  <pageMargins left="0.7" right="0.7" top="0.75" bottom="0.75" header="0.3" footer="0.3"/>
  <pageSetup paperSize="9" orientation="portrait" r:id="rId1"/>
  <headerFooter>
    <oddFooter>&amp;C&amp;1#&amp;"Calibri"&amp;10&amp;KFFFFFFRioTintoNonBusiness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AS52"/>
  <sheetViews>
    <sheetView showGridLines="0" tabSelected="1" zoomScaleNormal="100" workbookViewId="0">
      <selection activeCell="AC5" sqref="AC5:AC6"/>
    </sheetView>
  </sheetViews>
  <sheetFormatPr defaultColWidth="13.42578125" defaultRowHeight="12.75"/>
  <cols>
    <col min="1" max="1" width="4.5703125" style="2" customWidth="1"/>
    <col min="2" max="2" width="35" style="2" customWidth="1"/>
    <col min="3" max="3" width="11.5703125" style="2" customWidth="1"/>
    <col min="4" max="4" width="7.7109375" style="2" customWidth="1"/>
    <col min="5" max="5" width="7.7109375" style="90" customWidth="1"/>
    <col min="6" max="17" width="9.140625" style="65" customWidth="1"/>
    <col min="18" max="18" width="9.140625" style="64" customWidth="1"/>
    <col min="19" max="30" width="9.140625" style="65" customWidth="1"/>
    <col min="31" max="31" width="9.140625" style="64" customWidth="1"/>
    <col min="32" max="34" width="9.140625" style="65" customWidth="1"/>
    <col min="35" max="41" width="9.42578125" style="65" customWidth="1"/>
    <col min="42" max="45" width="9.42578125" style="2" customWidth="1"/>
    <col min="46" max="16384" width="13.42578125" style="2"/>
  </cols>
  <sheetData>
    <row r="1" spans="1:45" ht="15.75" customHeight="1">
      <c r="A1" s="8"/>
      <c r="B1" s="8"/>
      <c r="C1" s="8"/>
      <c r="D1" s="8"/>
      <c r="E1" s="44"/>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8"/>
      <c r="AQ1" s="8"/>
      <c r="AR1" s="8"/>
      <c r="AS1" s="8"/>
    </row>
    <row r="2" spans="1:45" ht="15.75" customHeight="1">
      <c r="A2" s="8"/>
      <c r="B2" s="685" t="s">
        <v>184</v>
      </c>
      <c r="C2" s="685"/>
      <c r="D2" s="685"/>
      <c r="E2" s="685"/>
      <c r="F2" s="685"/>
      <c r="G2" s="685"/>
      <c r="H2" s="685"/>
      <c r="I2" s="685"/>
      <c r="J2" s="685"/>
      <c r="K2" s="685"/>
      <c r="L2" s="685"/>
      <c r="M2" s="685"/>
      <c r="N2" s="685"/>
      <c r="O2" s="685"/>
      <c r="P2" s="685"/>
      <c r="Q2" s="685"/>
      <c r="R2" s="685"/>
      <c r="S2" s="685"/>
      <c r="T2" s="685"/>
      <c r="U2" s="685"/>
      <c r="V2" s="685"/>
      <c r="W2" s="685"/>
      <c r="X2" s="685"/>
      <c r="Y2" s="685"/>
      <c r="Z2" s="685"/>
      <c r="AA2" s="685"/>
      <c r="AB2" s="685"/>
      <c r="AC2" s="685"/>
      <c r="AD2" s="685"/>
      <c r="AE2" s="685"/>
      <c r="AF2" s="685"/>
      <c r="AG2" s="685"/>
      <c r="AH2" s="685"/>
      <c r="AI2" s="685"/>
      <c r="AJ2" s="685"/>
      <c r="AK2" s="685"/>
      <c r="AL2" s="685"/>
      <c r="AM2" s="685"/>
      <c r="AN2" s="685"/>
      <c r="AO2" s="685"/>
      <c r="AP2" s="9"/>
      <c r="AQ2" s="9"/>
      <c r="AR2" s="9"/>
      <c r="AS2" s="9"/>
    </row>
    <row r="3" spans="1:45" ht="18.2" customHeight="1">
      <c r="A3" s="8"/>
      <c r="B3" s="686" t="s">
        <v>980</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8"/>
      <c r="AQ3" s="8"/>
      <c r="AR3" s="8"/>
      <c r="AS3" s="8"/>
    </row>
    <row r="4" spans="1:45" ht="47.45" customHeight="1">
      <c r="A4" s="8"/>
      <c r="B4" s="15"/>
      <c r="C4" s="715"/>
      <c r="D4" s="722" t="s">
        <v>216</v>
      </c>
      <c r="E4" s="722"/>
      <c r="F4" s="722"/>
      <c r="G4" s="722"/>
      <c r="H4" s="722"/>
      <c r="I4" s="722"/>
      <c r="J4" s="722"/>
      <c r="K4" s="722"/>
      <c r="L4" s="722"/>
      <c r="M4" s="722"/>
      <c r="N4" s="722"/>
      <c r="O4" s="688"/>
      <c r="P4" s="720"/>
      <c r="Q4" s="722" t="s">
        <v>844</v>
      </c>
      <c r="R4" s="722"/>
      <c r="S4" s="722"/>
      <c r="T4" s="722"/>
      <c r="U4" s="722"/>
      <c r="V4" s="722"/>
      <c r="W4" s="722"/>
      <c r="X4" s="722"/>
      <c r="Y4" s="722"/>
      <c r="Z4" s="722"/>
      <c r="AA4" s="722"/>
      <c r="AB4" s="688"/>
      <c r="AC4" s="630"/>
      <c r="AD4" s="722" t="s">
        <v>219</v>
      </c>
      <c r="AE4" s="687"/>
      <c r="AF4" s="687"/>
      <c r="AG4" s="687"/>
      <c r="AH4" s="687"/>
      <c r="AI4" s="687"/>
      <c r="AJ4" s="687"/>
      <c r="AK4" s="687"/>
      <c r="AL4" s="687"/>
      <c r="AM4" s="687"/>
      <c r="AN4" s="687"/>
      <c r="AO4" s="688"/>
      <c r="AP4" s="16"/>
      <c r="AQ4" s="8"/>
      <c r="AR4" s="8"/>
      <c r="AS4" s="8"/>
    </row>
    <row r="5" spans="1:45" ht="47.45" customHeight="1">
      <c r="A5" s="8"/>
      <c r="B5" s="15" t="s">
        <v>1163</v>
      </c>
      <c r="C5" s="715" t="s">
        <v>1164</v>
      </c>
      <c r="D5" s="723" t="s">
        <v>843</v>
      </c>
      <c r="E5" s="723"/>
      <c r="F5" s="723"/>
      <c r="G5" s="723"/>
      <c r="H5" s="723"/>
      <c r="I5" s="723"/>
      <c r="J5" s="723"/>
      <c r="K5" s="723"/>
      <c r="L5" s="723"/>
      <c r="M5" s="723"/>
      <c r="N5" s="723"/>
      <c r="O5" s="690"/>
      <c r="P5" s="715" t="s">
        <v>1164</v>
      </c>
      <c r="Q5" s="723" t="s">
        <v>843</v>
      </c>
      <c r="R5" s="723"/>
      <c r="S5" s="723"/>
      <c r="T5" s="723"/>
      <c r="U5" s="723"/>
      <c r="V5" s="723"/>
      <c r="W5" s="723"/>
      <c r="X5" s="723"/>
      <c r="Y5" s="723"/>
      <c r="Z5" s="723"/>
      <c r="AA5" s="723"/>
      <c r="AB5" s="690"/>
      <c r="AC5" s="715" t="s">
        <v>1164</v>
      </c>
      <c r="AD5" s="723" t="s">
        <v>843</v>
      </c>
      <c r="AE5" s="689"/>
      <c r="AF5" s="689"/>
      <c r="AG5" s="689"/>
      <c r="AH5" s="689"/>
      <c r="AI5" s="689"/>
      <c r="AJ5" s="689"/>
      <c r="AK5" s="689"/>
      <c r="AL5" s="689"/>
      <c r="AM5" s="689"/>
      <c r="AN5" s="689"/>
      <c r="AO5" s="690"/>
      <c r="AP5" s="16"/>
      <c r="AQ5" s="8"/>
      <c r="AR5" s="8"/>
      <c r="AS5" s="8"/>
    </row>
    <row r="6" spans="1:45" ht="15" customHeight="1">
      <c r="A6" s="8"/>
      <c r="B6" s="17"/>
      <c r="C6" s="41">
        <v>2023</v>
      </c>
      <c r="D6" s="41">
        <v>2022</v>
      </c>
      <c r="E6" s="41">
        <v>2021</v>
      </c>
      <c r="F6" s="41">
        <v>2020</v>
      </c>
      <c r="G6" s="41">
        <v>2019</v>
      </c>
      <c r="H6" s="41">
        <v>2018</v>
      </c>
      <c r="I6" s="41">
        <v>2017</v>
      </c>
      <c r="J6" s="41">
        <v>2016</v>
      </c>
      <c r="K6" s="41">
        <v>2015</v>
      </c>
      <c r="L6" s="41">
        <v>2014</v>
      </c>
      <c r="M6" s="41">
        <v>2013</v>
      </c>
      <c r="N6" s="41">
        <v>2012</v>
      </c>
      <c r="O6" s="42">
        <v>2011</v>
      </c>
      <c r="P6" s="721">
        <v>2023</v>
      </c>
      <c r="Q6" s="41">
        <v>2022</v>
      </c>
      <c r="R6" s="41" t="s">
        <v>981</v>
      </c>
      <c r="S6" s="41" t="s">
        <v>982</v>
      </c>
      <c r="T6" s="41">
        <v>2019</v>
      </c>
      <c r="U6" s="41">
        <v>2018</v>
      </c>
      <c r="V6" s="41">
        <v>2017</v>
      </c>
      <c r="W6" s="41">
        <v>2016</v>
      </c>
      <c r="X6" s="41">
        <v>2015</v>
      </c>
      <c r="Y6" s="41">
        <v>2014</v>
      </c>
      <c r="Z6" s="41">
        <v>2013</v>
      </c>
      <c r="AA6" s="41">
        <v>2012</v>
      </c>
      <c r="AB6" s="42">
        <v>2011</v>
      </c>
      <c r="AC6" s="721">
        <v>2023</v>
      </c>
      <c r="AD6" s="41">
        <v>2022</v>
      </c>
      <c r="AE6" s="523">
        <v>2021</v>
      </c>
      <c r="AF6" s="41">
        <v>2020</v>
      </c>
      <c r="AG6" s="41">
        <v>2019</v>
      </c>
      <c r="AH6" s="41">
        <v>2018</v>
      </c>
      <c r="AI6" s="41">
        <v>2017</v>
      </c>
      <c r="AJ6" s="41">
        <v>2016</v>
      </c>
      <c r="AK6" s="41">
        <v>2015</v>
      </c>
      <c r="AL6" s="41">
        <v>2014</v>
      </c>
      <c r="AM6" s="41">
        <v>2013</v>
      </c>
      <c r="AN6" s="41">
        <v>2012</v>
      </c>
      <c r="AO6" s="42">
        <v>2011</v>
      </c>
      <c r="AP6" s="16"/>
      <c r="AQ6" s="8"/>
      <c r="AR6" s="8"/>
      <c r="AS6" s="8"/>
    </row>
    <row r="7" spans="1:45" ht="15.75" customHeight="1">
      <c r="A7" s="8"/>
      <c r="B7" s="18" t="s">
        <v>1</v>
      </c>
      <c r="C7" s="716"/>
      <c r="D7" s="40"/>
      <c r="E7" s="40"/>
      <c r="F7" s="39"/>
      <c r="G7" s="39"/>
      <c r="H7" s="39"/>
      <c r="I7" s="39"/>
      <c r="J7" s="39"/>
      <c r="K7" s="39"/>
      <c r="L7" s="39"/>
      <c r="M7" s="39"/>
      <c r="N7" s="39"/>
      <c r="O7" s="43"/>
      <c r="P7" s="717"/>
      <c r="Q7" s="39"/>
      <c r="R7" s="40"/>
      <c r="S7" s="39"/>
      <c r="T7" s="39"/>
      <c r="U7" s="39"/>
      <c r="V7" s="39"/>
      <c r="W7" s="39"/>
      <c r="X7" s="39"/>
      <c r="Y7" s="39"/>
      <c r="Z7" s="39"/>
      <c r="AA7" s="39"/>
      <c r="AB7" s="43"/>
      <c r="AC7" s="717"/>
      <c r="AD7" s="39"/>
      <c r="AE7" s="73"/>
      <c r="AF7" s="39"/>
      <c r="AG7" s="39"/>
      <c r="AH7" s="39"/>
      <c r="AI7" s="39"/>
      <c r="AJ7" s="39"/>
      <c r="AK7" s="39"/>
      <c r="AL7" s="39"/>
      <c r="AM7" s="39"/>
      <c r="AN7" s="39"/>
      <c r="AO7" s="43"/>
      <c r="AP7" s="16"/>
      <c r="AQ7" s="8"/>
      <c r="AR7" s="8"/>
      <c r="AS7" s="8"/>
    </row>
    <row r="8" spans="1:45" ht="15.75" customHeight="1">
      <c r="A8" s="8"/>
      <c r="B8" s="17" t="s">
        <v>185</v>
      </c>
      <c r="C8" s="44">
        <v>9541</v>
      </c>
      <c r="D8" s="44">
        <v>18474</v>
      </c>
      <c r="E8" s="44">
        <v>27837</v>
      </c>
      <c r="F8" s="45">
        <v>18896</v>
      </c>
      <c r="G8" s="45">
        <v>15938</v>
      </c>
      <c r="H8" s="45">
        <v>11267</v>
      </c>
      <c r="I8" s="45">
        <v>11383</v>
      </c>
      <c r="J8" s="45">
        <v>8558</v>
      </c>
      <c r="K8" s="45">
        <v>7730</v>
      </c>
      <c r="L8" s="45">
        <v>13701</v>
      </c>
      <c r="M8" s="45">
        <v>16511</v>
      </c>
      <c r="N8" s="45">
        <v>15143</v>
      </c>
      <c r="O8" s="46">
        <v>20026</v>
      </c>
      <c r="P8" s="45">
        <v>1085</v>
      </c>
      <c r="Q8" s="45">
        <v>2906</v>
      </c>
      <c r="R8" s="45">
        <v>3928</v>
      </c>
      <c r="S8" s="45">
        <v>2919</v>
      </c>
      <c r="T8" s="45">
        <v>1720</v>
      </c>
      <c r="U8" s="45">
        <v>1288</v>
      </c>
      <c r="V8" s="45">
        <v>1201</v>
      </c>
      <c r="W8" s="45">
        <v>868</v>
      </c>
      <c r="X8" s="45">
        <v>1608</v>
      </c>
      <c r="Y8" s="45">
        <v>4038</v>
      </c>
      <c r="Z8" s="45">
        <v>6480</v>
      </c>
      <c r="AA8" s="45">
        <v>6410</v>
      </c>
      <c r="AB8" s="46">
        <v>3351</v>
      </c>
      <c r="AC8" s="718">
        <v>5526</v>
      </c>
      <c r="AD8" s="45">
        <v>10559</v>
      </c>
      <c r="AE8" s="520" t="s">
        <v>825</v>
      </c>
      <c r="AF8" s="45">
        <v>10588</v>
      </c>
      <c r="AG8" s="45">
        <v>9730</v>
      </c>
      <c r="AH8" s="66"/>
      <c r="AI8" s="66"/>
      <c r="AJ8" s="66"/>
      <c r="AK8" s="66"/>
      <c r="AL8" s="66"/>
      <c r="AM8" s="66"/>
      <c r="AN8" s="66"/>
      <c r="AO8" s="67"/>
      <c r="AP8" s="16"/>
      <c r="AQ8" s="8"/>
      <c r="AR8" s="8"/>
      <c r="AS8" s="8"/>
    </row>
    <row r="9" spans="1:45" ht="15.75" customHeight="1">
      <c r="A9" s="8"/>
      <c r="B9" s="17" t="s">
        <v>186</v>
      </c>
      <c r="C9" s="44">
        <v>54</v>
      </c>
      <c r="D9" s="44">
        <v>56</v>
      </c>
      <c r="E9" s="44">
        <v>39</v>
      </c>
      <c r="F9" s="45">
        <v>43</v>
      </c>
      <c r="G9" s="45">
        <v>75</v>
      </c>
      <c r="H9" s="45">
        <v>57</v>
      </c>
      <c r="I9" s="45">
        <v>27</v>
      </c>
      <c r="J9" s="45">
        <v>74</v>
      </c>
      <c r="K9" s="45">
        <v>71</v>
      </c>
      <c r="L9" s="45">
        <v>67</v>
      </c>
      <c r="M9" s="45">
        <v>44</v>
      </c>
      <c r="N9" s="45">
        <v>23</v>
      </c>
      <c r="O9" s="46">
        <v>23</v>
      </c>
      <c r="P9" s="45">
        <v>9</v>
      </c>
      <c r="Q9" s="45">
        <v>34</v>
      </c>
      <c r="R9" s="45">
        <v>19</v>
      </c>
      <c r="S9" s="45">
        <v>22</v>
      </c>
      <c r="T9" s="45">
        <v>21</v>
      </c>
      <c r="U9" s="45">
        <v>14</v>
      </c>
      <c r="V9" s="45">
        <v>13</v>
      </c>
      <c r="W9" s="45">
        <v>11</v>
      </c>
      <c r="X9" s="45">
        <v>14</v>
      </c>
      <c r="Y9" s="45">
        <v>21</v>
      </c>
      <c r="Z9" s="45">
        <v>28</v>
      </c>
      <c r="AA9" s="45">
        <v>46</v>
      </c>
      <c r="AB9" s="46">
        <v>53</v>
      </c>
      <c r="AC9" s="718">
        <v>15</v>
      </c>
      <c r="AD9" s="45">
        <v>10</v>
      </c>
      <c r="AE9" s="520" t="s">
        <v>826</v>
      </c>
      <c r="AF9" s="45">
        <v>7</v>
      </c>
      <c r="AG9" s="45">
        <v>40</v>
      </c>
      <c r="AH9" s="66"/>
      <c r="AI9" s="66"/>
      <c r="AJ9" s="66"/>
      <c r="AK9" s="66"/>
      <c r="AL9" s="66"/>
      <c r="AM9" s="66"/>
      <c r="AN9" s="66"/>
      <c r="AO9" s="67"/>
      <c r="AP9" s="16"/>
      <c r="AQ9" s="8"/>
      <c r="AR9" s="8"/>
      <c r="AS9" s="8"/>
    </row>
    <row r="10" spans="1:45" ht="15.75" customHeight="1">
      <c r="A10" s="8"/>
      <c r="B10" s="17" t="s">
        <v>187</v>
      </c>
      <c r="C10" s="44">
        <v>59</v>
      </c>
      <c r="D10" s="44">
        <v>33</v>
      </c>
      <c r="E10" s="44">
        <v>-81</v>
      </c>
      <c r="F10" s="45">
        <v>-32</v>
      </c>
      <c r="G10" s="45">
        <v>87</v>
      </c>
      <c r="H10" s="45">
        <v>55</v>
      </c>
      <c r="I10" s="45">
        <v>137</v>
      </c>
      <c r="J10" s="45">
        <v>-32</v>
      </c>
      <c r="K10" s="45">
        <v>-55</v>
      </c>
      <c r="L10" s="45">
        <v>27</v>
      </c>
      <c r="M10" s="45">
        <v>4</v>
      </c>
      <c r="N10" s="45">
        <v>-129</v>
      </c>
      <c r="O10" s="46">
        <v>-22</v>
      </c>
      <c r="P10" s="45" t="s">
        <v>1162</v>
      </c>
      <c r="Q10" s="45">
        <v>0</v>
      </c>
      <c r="R10" s="45">
        <v>0</v>
      </c>
      <c r="S10" s="45">
        <v>0</v>
      </c>
      <c r="T10" s="45">
        <v>0</v>
      </c>
      <c r="U10" s="45">
        <v>0</v>
      </c>
      <c r="V10" s="45">
        <v>0</v>
      </c>
      <c r="W10" s="45">
        <v>0</v>
      </c>
      <c r="X10" s="45">
        <v>0</v>
      </c>
      <c r="Y10" s="45">
        <v>0</v>
      </c>
      <c r="Z10" s="45">
        <v>0</v>
      </c>
      <c r="AA10" s="45">
        <v>0</v>
      </c>
      <c r="AB10" s="45">
        <v>0</v>
      </c>
      <c r="AC10" s="45">
        <v>98</v>
      </c>
      <c r="AD10" s="718">
        <v>467</v>
      </c>
      <c r="AE10" s="520" t="s">
        <v>827</v>
      </c>
      <c r="AF10" s="45">
        <v>-363</v>
      </c>
      <c r="AG10" s="45">
        <v>-169</v>
      </c>
      <c r="AH10" s="66"/>
      <c r="AI10" s="66"/>
      <c r="AJ10" s="66"/>
      <c r="AK10" s="66"/>
      <c r="AL10" s="66"/>
      <c r="AM10" s="66"/>
      <c r="AN10" s="66"/>
      <c r="AO10" s="67"/>
      <c r="AP10" s="16"/>
      <c r="AQ10" s="8"/>
      <c r="AR10" s="8"/>
      <c r="AS10" s="8"/>
    </row>
    <row r="11" spans="1:45" ht="15.75" customHeight="1">
      <c r="A11" s="8"/>
      <c r="B11" s="19" t="s">
        <v>189</v>
      </c>
      <c r="C11" s="535">
        <v>138</v>
      </c>
      <c r="D11" s="535">
        <v>49</v>
      </c>
      <c r="E11" s="535">
        <v>-203</v>
      </c>
      <c r="F11" s="47">
        <v>-70</v>
      </c>
      <c r="G11" s="47">
        <v>0</v>
      </c>
      <c r="H11" s="47">
        <v>0</v>
      </c>
      <c r="I11" s="47">
        <v>0</v>
      </c>
      <c r="J11" s="47">
        <v>0</v>
      </c>
      <c r="K11" s="47">
        <v>0</v>
      </c>
      <c r="L11" s="47">
        <v>0</v>
      </c>
      <c r="M11" s="47">
        <v>0</v>
      </c>
      <c r="N11" s="48"/>
      <c r="O11" s="49"/>
      <c r="P11" s="47" t="s">
        <v>1162</v>
      </c>
      <c r="Q11" s="47">
        <v>0</v>
      </c>
      <c r="R11" s="47">
        <v>0</v>
      </c>
      <c r="S11" s="47">
        <v>0</v>
      </c>
      <c r="T11" s="47">
        <v>0</v>
      </c>
      <c r="U11" s="47">
        <v>0</v>
      </c>
      <c r="V11" s="47">
        <v>0</v>
      </c>
      <c r="W11" s="47">
        <v>0</v>
      </c>
      <c r="X11" s="47">
        <v>0</v>
      </c>
      <c r="Y11" s="47">
        <v>0</v>
      </c>
      <c r="Z11" s="47">
        <v>0</v>
      </c>
      <c r="AA11" s="47">
        <v>0</v>
      </c>
      <c r="AB11" s="47">
        <v>0</v>
      </c>
      <c r="AC11" s="47"/>
      <c r="AD11" s="48"/>
      <c r="AE11" s="521"/>
      <c r="AF11" s="47"/>
      <c r="AG11" s="48"/>
      <c r="AH11" s="68"/>
      <c r="AI11" s="68"/>
      <c r="AJ11" s="68"/>
      <c r="AK11" s="68"/>
      <c r="AL11" s="68"/>
      <c r="AM11" s="68"/>
      <c r="AN11" s="68"/>
      <c r="AO11" s="69"/>
      <c r="AP11" s="16"/>
      <c r="AQ11" s="8"/>
      <c r="AR11" s="8"/>
      <c r="AS11" s="8"/>
    </row>
    <row r="12" spans="1:45" ht="15.75" customHeight="1" thickBot="1">
      <c r="A12" s="8"/>
      <c r="B12" s="20" t="s">
        <v>190</v>
      </c>
      <c r="C12" s="50">
        <v>9792</v>
      </c>
      <c r="D12" s="50">
        <v>18612</v>
      </c>
      <c r="E12" s="50">
        <v>27592</v>
      </c>
      <c r="F12" s="50">
        <v>18837</v>
      </c>
      <c r="G12" s="50">
        <v>16100</v>
      </c>
      <c r="H12" s="50">
        <v>11379</v>
      </c>
      <c r="I12" s="50">
        <v>11547</v>
      </c>
      <c r="J12" s="50">
        <v>8600</v>
      </c>
      <c r="K12" s="50">
        <v>7746</v>
      </c>
      <c r="L12" s="50">
        <v>13795</v>
      </c>
      <c r="M12" s="50">
        <v>16559</v>
      </c>
      <c r="N12" s="50">
        <v>15037</v>
      </c>
      <c r="O12" s="51">
        <v>20027</v>
      </c>
      <c r="P12" s="50">
        <v>1094</v>
      </c>
      <c r="Q12" s="50">
        <v>2940</v>
      </c>
      <c r="R12" s="50">
        <v>3947</v>
      </c>
      <c r="S12" s="50">
        <v>2941</v>
      </c>
      <c r="T12" s="50">
        <v>1741</v>
      </c>
      <c r="U12" s="50">
        <v>1302</v>
      </c>
      <c r="V12" s="50">
        <v>1214</v>
      </c>
      <c r="W12" s="50">
        <v>879</v>
      </c>
      <c r="X12" s="50">
        <v>1622</v>
      </c>
      <c r="Y12" s="50">
        <v>4059</v>
      </c>
      <c r="Z12" s="50">
        <v>6508</v>
      </c>
      <c r="AA12" s="50">
        <v>6456</v>
      </c>
      <c r="AB12" s="51">
        <v>3404</v>
      </c>
      <c r="AC12" s="50">
        <v>5639</v>
      </c>
      <c r="AD12" s="50">
        <v>11036</v>
      </c>
      <c r="AE12" s="519">
        <v>15172</v>
      </c>
      <c r="AF12" s="50">
        <v>10232</v>
      </c>
      <c r="AG12" s="50">
        <v>9601</v>
      </c>
      <c r="AH12" s="50">
        <v>7045</v>
      </c>
      <c r="AI12" s="50">
        <v>7139</v>
      </c>
      <c r="AJ12" s="50">
        <v>4818</v>
      </c>
      <c r="AK12" s="50">
        <v>3514</v>
      </c>
      <c r="AL12" s="70"/>
      <c r="AM12" s="71"/>
      <c r="AN12" s="71"/>
      <c r="AO12" s="72"/>
      <c r="AP12" s="16"/>
      <c r="AQ12" s="8"/>
      <c r="AR12" s="8"/>
      <c r="AS12" s="8"/>
    </row>
    <row r="13" spans="1:45" ht="15.75" customHeight="1" thickTop="1">
      <c r="A13" s="8"/>
      <c r="B13" s="17"/>
      <c r="C13" s="44"/>
      <c r="D13" s="44"/>
      <c r="E13" s="44"/>
      <c r="F13" s="39"/>
      <c r="G13" s="52"/>
      <c r="H13" s="52"/>
      <c r="I13" s="52"/>
      <c r="J13" s="52"/>
      <c r="K13" s="52"/>
      <c r="L13" s="52"/>
      <c r="M13" s="52"/>
      <c r="N13" s="52"/>
      <c r="O13" s="53"/>
      <c r="P13" s="52"/>
      <c r="Q13" s="52"/>
      <c r="R13" s="52"/>
      <c r="S13" s="52"/>
      <c r="T13" s="52"/>
      <c r="U13" s="52"/>
      <c r="V13" s="52"/>
      <c r="W13" s="52"/>
      <c r="X13" s="52"/>
      <c r="Y13" s="52"/>
      <c r="Z13" s="52"/>
      <c r="AA13" s="52"/>
      <c r="AB13" s="53"/>
      <c r="AC13" s="52"/>
      <c r="AD13" s="52"/>
      <c r="AE13" s="74"/>
      <c r="AF13" s="73"/>
      <c r="AG13" s="74"/>
      <c r="AH13" s="74"/>
      <c r="AI13" s="74"/>
      <c r="AJ13" s="74"/>
      <c r="AK13" s="74"/>
      <c r="AL13" s="74"/>
      <c r="AM13" s="74"/>
      <c r="AN13" s="74"/>
      <c r="AO13" s="75"/>
      <c r="AP13" s="34"/>
      <c r="AQ13" s="8"/>
      <c r="AR13" s="8"/>
      <c r="AS13" s="8"/>
    </row>
    <row r="14" spans="1:45" ht="15.75" customHeight="1">
      <c r="A14" s="8"/>
      <c r="B14" s="18" t="s">
        <v>191</v>
      </c>
      <c r="C14" s="44"/>
      <c r="D14" s="44"/>
      <c r="E14" s="44"/>
      <c r="F14" s="39"/>
      <c r="G14" s="39"/>
      <c r="H14" s="39"/>
      <c r="I14" s="39"/>
      <c r="J14" s="39"/>
      <c r="K14" s="39"/>
      <c r="L14" s="39"/>
      <c r="M14" s="39"/>
      <c r="N14" s="39"/>
      <c r="O14" s="43"/>
      <c r="P14" s="39"/>
      <c r="Q14" s="39"/>
      <c r="R14" s="39"/>
      <c r="S14" s="39"/>
      <c r="T14" s="39"/>
      <c r="U14" s="39"/>
      <c r="V14" s="39"/>
      <c r="W14" s="39"/>
      <c r="X14" s="39"/>
      <c r="Y14" s="39"/>
      <c r="Z14" s="39"/>
      <c r="AA14" s="39"/>
      <c r="AB14" s="43"/>
      <c r="AC14" s="717"/>
      <c r="AD14" s="66"/>
      <c r="AE14" s="66"/>
      <c r="AF14" s="66"/>
      <c r="AG14" s="66"/>
      <c r="AH14" s="66"/>
      <c r="AI14" s="66"/>
      <c r="AJ14" s="66"/>
      <c r="AK14" s="66"/>
      <c r="AL14" s="66"/>
      <c r="AM14" s="66"/>
      <c r="AN14" s="66"/>
      <c r="AO14" s="67"/>
      <c r="AP14" s="16"/>
      <c r="AQ14" s="8"/>
      <c r="AR14" s="8"/>
      <c r="AS14" s="8"/>
    </row>
    <row r="15" spans="1:45" ht="15.75" customHeight="1">
      <c r="A15" s="8"/>
      <c r="B15" s="17" t="s">
        <v>192</v>
      </c>
      <c r="C15" s="44">
        <v>279</v>
      </c>
      <c r="D15" s="44">
        <v>618</v>
      </c>
      <c r="E15" s="44">
        <v>619</v>
      </c>
      <c r="F15" s="45">
        <v>943</v>
      </c>
      <c r="G15" s="45">
        <v>1045</v>
      </c>
      <c r="H15" s="45">
        <v>852</v>
      </c>
      <c r="I15" s="45">
        <v>804</v>
      </c>
      <c r="J15" s="45">
        <v>848</v>
      </c>
      <c r="K15" s="45">
        <v>937</v>
      </c>
      <c r="L15" s="45">
        <v>752</v>
      </c>
      <c r="M15" s="45">
        <v>765</v>
      </c>
      <c r="N15" s="45">
        <v>648</v>
      </c>
      <c r="O15" s="46">
        <v>548</v>
      </c>
      <c r="P15" s="45">
        <v>79</v>
      </c>
      <c r="Q15" s="45">
        <v>161</v>
      </c>
      <c r="R15" s="45">
        <v>155</v>
      </c>
      <c r="S15" s="45">
        <v>104</v>
      </c>
      <c r="T15" s="45">
        <v>387</v>
      </c>
      <c r="U15" s="45">
        <v>953</v>
      </c>
      <c r="V15" s="45">
        <v>825</v>
      </c>
      <c r="W15" s="45">
        <v>343</v>
      </c>
      <c r="X15" s="45">
        <v>159</v>
      </c>
      <c r="Y15" s="45">
        <v>122</v>
      </c>
      <c r="Z15" s="45">
        <v>144</v>
      </c>
      <c r="AA15" s="45">
        <v>190</v>
      </c>
      <c r="AB15" s="46">
        <v>670</v>
      </c>
      <c r="AC15" s="718"/>
      <c r="AD15" s="76"/>
      <c r="AE15" s="76"/>
      <c r="AF15" s="76"/>
      <c r="AG15" s="76"/>
      <c r="AH15" s="76"/>
      <c r="AI15" s="76"/>
      <c r="AJ15" s="76"/>
      <c r="AK15" s="76"/>
      <c r="AL15" s="76"/>
      <c r="AM15" s="76"/>
      <c r="AN15" s="76"/>
      <c r="AO15" s="77"/>
      <c r="AP15" s="16"/>
      <c r="AQ15" s="8"/>
      <c r="AR15" s="8"/>
      <c r="AS15" s="8"/>
    </row>
    <row r="16" spans="1:45" ht="15.75" customHeight="1">
      <c r="A16" s="8"/>
      <c r="B16" s="17" t="s">
        <v>193</v>
      </c>
      <c r="C16" s="44">
        <v>36</v>
      </c>
      <c r="D16" s="44">
        <v>289</v>
      </c>
      <c r="E16" s="44">
        <v>569</v>
      </c>
      <c r="F16" s="45">
        <v>262</v>
      </c>
      <c r="G16" s="45">
        <v>567</v>
      </c>
      <c r="H16" s="45">
        <v>808</v>
      </c>
      <c r="I16" s="45">
        <v>454</v>
      </c>
      <c r="J16" s="45">
        <v>27</v>
      </c>
      <c r="K16" s="45">
        <v>-47</v>
      </c>
      <c r="L16" s="45">
        <v>-54</v>
      </c>
      <c r="M16" s="45">
        <v>-226</v>
      </c>
      <c r="N16" s="45">
        <v>-237</v>
      </c>
      <c r="O16" s="46">
        <v>1096</v>
      </c>
      <c r="P16" s="45">
        <v>151</v>
      </c>
      <c r="Q16" s="45">
        <v>356</v>
      </c>
      <c r="R16" s="45">
        <v>362</v>
      </c>
      <c r="S16" s="45">
        <v>228</v>
      </c>
      <c r="T16" s="45">
        <v>282</v>
      </c>
      <c r="U16" s="45">
        <v>218</v>
      </c>
      <c r="V16" s="45">
        <v>108</v>
      </c>
      <c r="W16" s="45">
        <v>87</v>
      </c>
      <c r="X16" s="45">
        <v>158</v>
      </c>
      <c r="Y16" s="45">
        <v>166</v>
      </c>
      <c r="Z16" s="45">
        <v>166</v>
      </c>
      <c r="AA16" s="45">
        <v>369</v>
      </c>
      <c r="AB16" s="46" t="s">
        <v>1160</v>
      </c>
      <c r="AC16" s="718"/>
      <c r="AD16" s="76"/>
      <c r="AE16" s="76"/>
      <c r="AF16" s="76"/>
      <c r="AG16" s="76"/>
      <c r="AH16" s="76"/>
      <c r="AI16" s="76"/>
      <c r="AJ16" s="76"/>
      <c r="AK16" s="76"/>
      <c r="AL16" s="76"/>
      <c r="AM16" s="76"/>
      <c r="AN16" s="76"/>
      <c r="AO16" s="77"/>
      <c r="AP16" s="16"/>
      <c r="AQ16" s="8"/>
      <c r="AR16" s="8"/>
      <c r="AS16" s="8"/>
    </row>
    <row r="17" spans="1:45" ht="15.75" customHeight="1">
      <c r="A17" s="8"/>
      <c r="B17" s="17" t="s">
        <v>194</v>
      </c>
      <c r="C17" s="44">
        <v>779</v>
      </c>
      <c r="D17" s="44">
        <v>2426</v>
      </c>
      <c r="E17" s="44">
        <v>2592</v>
      </c>
      <c r="F17" s="45">
        <v>904</v>
      </c>
      <c r="G17" s="45">
        <v>755</v>
      </c>
      <c r="H17" s="45">
        <v>1418</v>
      </c>
      <c r="I17" s="45">
        <v>1762</v>
      </c>
      <c r="J17" s="45">
        <v>1258</v>
      </c>
      <c r="K17" s="45">
        <v>1245</v>
      </c>
      <c r="L17" s="45">
        <v>1604</v>
      </c>
      <c r="M17" s="45">
        <v>976</v>
      </c>
      <c r="N17" s="45">
        <v>806</v>
      </c>
      <c r="O17" s="46">
        <v>269</v>
      </c>
      <c r="P17" s="45">
        <v>314</v>
      </c>
      <c r="Q17" s="45">
        <v>752</v>
      </c>
      <c r="R17" s="45">
        <v>690</v>
      </c>
      <c r="S17" s="45">
        <v>597</v>
      </c>
      <c r="T17" s="45">
        <v>658</v>
      </c>
      <c r="U17" s="45">
        <v>595</v>
      </c>
      <c r="V17" s="45">
        <v>389</v>
      </c>
      <c r="W17" s="45">
        <v>394</v>
      </c>
      <c r="X17" s="45">
        <v>1249</v>
      </c>
      <c r="Y17" s="45">
        <v>1781</v>
      </c>
      <c r="Z17" s="45">
        <v>1767</v>
      </c>
      <c r="AA17" s="45">
        <v>1980</v>
      </c>
      <c r="AB17" s="46">
        <f>837+310</f>
        <v>1147</v>
      </c>
      <c r="AC17" s="718"/>
      <c r="AD17" s="76"/>
      <c r="AE17" s="76"/>
      <c r="AF17" s="76"/>
      <c r="AG17" s="76"/>
      <c r="AH17" s="76"/>
      <c r="AI17" s="76"/>
      <c r="AJ17" s="76"/>
      <c r="AK17" s="76"/>
      <c r="AL17" s="76"/>
      <c r="AM17" s="76"/>
      <c r="AN17" s="76"/>
      <c r="AO17" s="77"/>
      <c r="AP17" s="16"/>
      <c r="AQ17" s="8"/>
      <c r="AR17" s="8"/>
      <c r="AS17" s="8"/>
    </row>
    <row r="18" spans="1:45" ht="15.75" customHeight="1">
      <c r="A18" s="8"/>
      <c r="B18" s="17" t="s">
        <v>195</v>
      </c>
      <c r="C18" s="44">
        <v>111</v>
      </c>
      <c r="D18" s="44">
        <v>497</v>
      </c>
      <c r="E18" s="44">
        <v>693</v>
      </c>
      <c r="F18" s="45">
        <v>112</v>
      </c>
      <c r="G18" s="45">
        <v>-22</v>
      </c>
      <c r="H18" s="45">
        <v>148</v>
      </c>
      <c r="I18" s="45">
        <v>453</v>
      </c>
      <c r="J18" s="45">
        <v>264</v>
      </c>
      <c r="K18" s="45">
        <v>408</v>
      </c>
      <c r="L18" s="45">
        <v>524</v>
      </c>
      <c r="M18" s="45">
        <v>252</v>
      </c>
      <c r="N18" s="45">
        <v>66</v>
      </c>
      <c r="O18" s="46">
        <v>328</v>
      </c>
      <c r="P18" s="45">
        <v>53</v>
      </c>
      <c r="Q18" s="45">
        <v>108</v>
      </c>
      <c r="R18" s="45">
        <v>93</v>
      </c>
      <c r="S18" s="45">
        <v>82</v>
      </c>
      <c r="T18" s="45">
        <v>129</v>
      </c>
      <c r="U18" s="45">
        <v>115</v>
      </c>
      <c r="V18" s="45">
        <v>109</v>
      </c>
      <c r="W18" s="45">
        <v>91</v>
      </c>
      <c r="X18" s="45">
        <v>126</v>
      </c>
      <c r="Y18" s="45">
        <v>129</v>
      </c>
      <c r="Z18" s="45">
        <v>134</v>
      </c>
      <c r="AA18" s="45">
        <v>196</v>
      </c>
      <c r="AB18" s="46">
        <v>330</v>
      </c>
      <c r="AC18" s="718"/>
      <c r="AD18" s="76"/>
      <c r="AE18" s="76"/>
      <c r="AF18" s="76"/>
      <c r="AG18" s="76"/>
      <c r="AH18" s="76"/>
      <c r="AI18" s="76"/>
      <c r="AJ18" s="76"/>
      <c r="AK18" s="76"/>
      <c r="AL18" s="76"/>
      <c r="AM18" s="76"/>
      <c r="AN18" s="76"/>
      <c r="AO18" s="77"/>
      <c r="AP18" s="16"/>
      <c r="AQ18" s="8"/>
      <c r="AR18" s="8"/>
      <c r="AS18" s="8"/>
    </row>
    <row r="19" spans="1:45" ht="15.75" customHeight="1">
      <c r="A19" s="8"/>
      <c r="B19" s="19" t="s">
        <v>196</v>
      </c>
      <c r="C19" s="44">
        <v>12</v>
      </c>
      <c r="D19" s="44">
        <v>12</v>
      </c>
      <c r="E19" s="44">
        <v>14</v>
      </c>
      <c r="F19" s="45">
        <v>6</v>
      </c>
      <c r="G19" s="47">
        <v>30</v>
      </c>
      <c r="H19" s="47">
        <v>-92</v>
      </c>
      <c r="I19" s="47">
        <v>-44</v>
      </c>
      <c r="J19" s="47">
        <v>-50</v>
      </c>
      <c r="K19" s="47">
        <v>132</v>
      </c>
      <c r="L19" s="47">
        <v>-43</v>
      </c>
      <c r="M19" s="47">
        <v>8</v>
      </c>
      <c r="N19" s="47">
        <v>-53</v>
      </c>
      <c r="O19" s="54">
        <v>-120</v>
      </c>
      <c r="P19" s="47" t="s">
        <v>1162</v>
      </c>
      <c r="Q19" s="47">
        <v>0</v>
      </c>
      <c r="R19" s="47">
        <v>0</v>
      </c>
      <c r="S19" s="47">
        <v>-2</v>
      </c>
      <c r="T19" s="47">
        <v>0</v>
      </c>
      <c r="U19" s="47">
        <v>0</v>
      </c>
      <c r="V19" s="47">
        <v>5</v>
      </c>
      <c r="W19" s="47">
        <v>1</v>
      </c>
      <c r="X19" s="47">
        <v>-10</v>
      </c>
      <c r="Y19" s="47">
        <v>-177</v>
      </c>
      <c r="Z19" s="47">
        <v>15</v>
      </c>
      <c r="AA19" s="47">
        <v>20</v>
      </c>
      <c r="AB19" s="54">
        <v>145</v>
      </c>
      <c r="AC19" s="718"/>
      <c r="AD19" s="76"/>
      <c r="AE19" s="76"/>
      <c r="AF19" s="76"/>
      <c r="AG19" s="76"/>
      <c r="AH19" s="76"/>
      <c r="AI19" s="76"/>
      <c r="AJ19" s="76"/>
      <c r="AK19" s="76"/>
      <c r="AL19" s="76"/>
      <c r="AM19" s="76"/>
      <c r="AN19" s="76"/>
      <c r="AO19" s="77"/>
      <c r="AP19" s="16"/>
      <c r="AQ19" s="8"/>
      <c r="AR19" s="8"/>
      <c r="AS19" s="8"/>
    </row>
    <row r="20" spans="1:45" ht="15.75" customHeight="1">
      <c r="A20" s="8"/>
      <c r="B20" s="22" t="s">
        <v>197</v>
      </c>
      <c r="C20" s="55">
        <v>1217</v>
      </c>
      <c r="D20" s="55">
        <v>3842</v>
      </c>
      <c r="E20" s="55">
        <v>4487</v>
      </c>
      <c r="F20" s="55">
        <v>2227</v>
      </c>
      <c r="G20" s="55">
        <v>2375</v>
      </c>
      <c r="H20" s="55">
        <v>3134</v>
      </c>
      <c r="I20" s="55">
        <v>3429</v>
      </c>
      <c r="J20" s="55">
        <v>2347</v>
      </c>
      <c r="K20" s="55">
        <v>2675</v>
      </c>
      <c r="L20" s="55">
        <v>2783</v>
      </c>
      <c r="M20" s="55">
        <v>1775</v>
      </c>
      <c r="N20" s="55">
        <v>1230</v>
      </c>
      <c r="O20" s="56">
        <v>2121</v>
      </c>
      <c r="P20" s="55">
        <v>597</v>
      </c>
      <c r="Q20" s="55">
        <v>1377</v>
      </c>
      <c r="R20" s="55">
        <v>1300</v>
      </c>
      <c r="S20" s="55">
        <v>1009</v>
      </c>
      <c r="T20" s="55">
        <v>1456</v>
      </c>
      <c r="U20" s="55">
        <v>1881</v>
      </c>
      <c r="V20" s="55">
        <v>1436</v>
      </c>
      <c r="W20" s="55">
        <v>916</v>
      </c>
      <c r="X20" s="55">
        <v>1682</v>
      </c>
      <c r="Y20" s="55">
        <v>2021</v>
      </c>
      <c r="Z20" s="55">
        <v>2226</v>
      </c>
      <c r="AA20" s="55">
        <v>2755</v>
      </c>
      <c r="AB20" s="56">
        <v>2292</v>
      </c>
      <c r="AC20" s="718"/>
      <c r="AD20" s="76"/>
      <c r="AE20" s="76"/>
      <c r="AF20" s="76"/>
      <c r="AG20" s="76"/>
      <c r="AH20" s="76"/>
      <c r="AI20" s="76"/>
      <c r="AJ20" s="76"/>
      <c r="AK20" s="76"/>
      <c r="AL20" s="76"/>
      <c r="AM20" s="76"/>
      <c r="AN20" s="76"/>
      <c r="AO20" s="77"/>
      <c r="AP20" s="16"/>
      <c r="AQ20" s="8"/>
      <c r="AR20" s="8"/>
      <c r="AS20" s="8"/>
    </row>
    <row r="21" spans="1:45" ht="15.75" customHeight="1">
      <c r="A21" s="8"/>
      <c r="B21" s="22" t="s">
        <v>198</v>
      </c>
      <c r="C21" s="55">
        <v>10</v>
      </c>
      <c r="D21" s="55">
        <v>25</v>
      </c>
      <c r="E21" s="55">
        <v>26</v>
      </c>
      <c r="F21" s="55">
        <v>7</v>
      </c>
      <c r="G21" s="55">
        <v>16</v>
      </c>
      <c r="H21" s="55">
        <v>17</v>
      </c>
      <c r="I21" s="55">
        <v>-132</v>
      </c>
      <c r="J21" s="55">
        <v>-42</v>
      </c>
      <c r="K21" s="55">
        <v>-76</v>
      </c>
      <c r="L21" s="55">
        <v>36</v>
      </c>
      <c r="M21" s="55">
        <v>32</v>
      </c>
      <c r="N21" s="55">
        <v>74</v>
      </c>
      <c r="O21" s="56">
        <v>127</v>
      </c>
      <c r="P21" s="55">
        <v>0</v>
      </c>
      <c r="Q21" s="55">
        <v>0</v>
      </c>
      <c r="R21" s="55">
        <v>0</v>
      </c>
      <c r="S21" s="57">
        <v>0</v>
      </c>
      <c r="T21" s="55">
        <v>0</v>
      </c>
      <c r="U21" s="55">
        <v>-508</v>
      </c>
      <c r="V21" s="57"/>
      <c r="W21" s="57"/>
      <c r="X21" s="57"/>
      <c r="Y21" s="57"/>
      <c r="Z21" s="57"/>
      <c r="AA21" s="57"/>
      <c r="AB21" s="58"/>
      <c r="AC21" s="717"/>
      <c r="AD21" s="76"/>
      <c r="AE21" s="76"/>
      <c r="AF21" s="76"/>
      <c r="AG21" s="76"/>
      <c r="AH21" s="76"/>
      <c r="AI21" s="76"/>
      <c r="AJ21" s="76"/>
      <c r="AK21" s="76"/>
      <c r="AL21" s="76"/>
      <c r="AM21" s="76"/>
      <c r="AN21" s="76"/>
      <c r="AO21" s="77"/>
      <c r="AP21" s="16"/>
      <c r="AQ21" s="8"/>
      <c r="AR21" s="8"/>
      <c r="AS21" s="8"/>
    </row>
    <row r="22" spans="1:45" ht="15.75" customHeight="1">
      <c r="A22" s="8"/>
      <c r="B22" s="22" t="s">
        <v>199</v>
      </c>
      <c r="C22" s="55">
        <v>1227</v>
      </c>
      <c r="D22" s="55">
        <v>3867</v>
      </c>
      <c r="E22" s="55">
        <v>4513</v>
      </c>
      <c r="F22" s="55">
        <v>2234</v>
      </c>
      <c r="G22" s="55">
        <v>2391</v>
      </c>
      <c r="H22" s="55">
        <v>3151</v>
      </c>
      <c r="I22" s="55">
        <v>3297</v>
      </c>
      <c r="J22" s="55">
        <v>2305</v>
      </c>
      <c r="K22" s="55">
        <v>2599</v>
      </c>
      <c r="L22" s="55">
        <v>2819</v>
      </c>
      <c r="M22" s="55">
        <v>1807</v>
      </c>
      <c r="N22" s="55">
        <v>1304</v>
      </c>
      <c r="O22" s="56">
        <v>2248</v>
      </c>
      <c r="P22" s="55">
        <v>597</v>
      </c>
      <c r="Q22" s="55">
        <v>1377</v>
      </c>
      <c r="R22" s="55">
        <v>1300</v>
      </c>
      <c r="S22" s="55">
        <v>1009</v>
      </c>
      <c r="T22" s="55">
        <v>1456</v>
      </c>
      <c r="U22" s="55">
        <v>1373</v>
      </c>
      <c r="V22" s="55">
        <v>1436</v>
      </c>
      <c r="W22" s="55">
        <v>916</v>
      </c>
      <c r="X22" s="55">
        <v>1682</v>
      </c>
      <c r="Y22" s="55">
        <v>2021</v>
      </c>
      <c r="Z22" s="55">
        <v>2226</v>
      </c>
      <c r="AA22" s="55">
        <v>2755</v>
      </c>
      <c r="AB22" s="56">
        <v>2292</v>
      </c>
      <c r="AC22" s="718"/>
      <c r="AD22" s="76"/>
      <c r="AE22" s="76"/>
      <c r="AF22" s="76"/>
      <c r="AG22" s="76"/>
      <c r="AH22" s="76"/>
      <c r="AI22" s="76"/>
      <c r="AJ22" s="76"/>
      <c r="AK22" s="76"/>
      <c r="AL22" s="76"/>
      <c r="AM22" s="76"/>
      <c r="AN22" s="76"/>
      <c r="AO22" s="77"/>
      <c r="AP22" s="16"/>
      <c r="AQ22" s="8"/>
      <c r="AR22" s="8"/>
      <c r="AS22" s="8"/>
    </row>
    <row r="23" spans="1:45" ht="15.75" customHeight="1">
      <c r="A23" s="8"/>
      <c r="B23" s="22" t="s">
        <v>200</v>
      </c>
      <c r="C23" s="55">
        <v>-87</v>
      </c>
      <c r="D23" s="55">
        <v>-195</v>
      </c>
      <c r="E23" s="55">
        <v>-131</v>
      </c>
      <c r="F23" s="55">
        <v>-82</v>
      </c>
      <c r="G23" s="55">
        <v>-106</v>
      </c>
      <c r="H23" s="55">
        <v>-56</v>
      </c>
      <c r="I23" s="55">
        <v>126</v>
      </c>
      <c r="J23" s="55">
        <v>167</v>
      </c>
      <c r="K23" s="55">
        <v>143</v>
      </c>
      <c r="L23" s="55">
        <v>111</v>
      </c>
      <c r="M23" s="55">
        <v>87</v>
      </c>
      <c r="N23" s="55">
        <v>66</v>
      </c>
      <c r="O23" s="56">
        <v>39</v>
      </c>
      <c r="P23" s="55">
        <v>0</v>
      </c>
      <c r="Q23" s="55">
        <v>0</v>
      </c>
      <c r="R23" s="55">
        <v>0</v>
      </c>
      <c r="S23" s="57">
        <v>0</v>
      </c>
      <c r="T23" s="55">
        <v>0</v>
      </c>
      <c r="U23" s="55">
        <v>0</v>
      </c>
      <c r="V23" s="57"/>
      <c r="W23" s="57"/>
      <c r="X23" s="57"/>
      <c r="Y23" s="57"/>
      <c r="Z23" s="57"/>
      <c r="AA23" s="57"/>
      <c r="AB23" s="58"/>
      <c r="AC23" s="717"/>
      <c r="AD23" s="76"/>
      <c r="AE23" s="76"/>
      <c r="AF23" s="76"/>
      <c r="AG23" s="78"/>
      <c r="AH23" s="78"/>
      <c r="AI23" s="78"/>
      <c r="AJ23" s="78"/>
      <c r="AK23" s="78"/>
      <c r="AL23" s="78"/>
      <c r="AM23" s="78"/>
      <c r="AN23" s="78"/>
      <c r="AO23" s="79"/>
      <c r="AP23" s="16"/>
      <c r="AQ23" s="8"/>
      <c r="AR23" s="8"/>
      <c r="AS23" s="8"/>
    </row>
    <row r="24" spans="1:45" ht="15.75" customHeight="1" thickBot="1">
      <c r="A24" s="8"/>
      <c r="B24" s="20" t="s">
        <v>201</v>
      </c>
      <c r="C24" s="50">
        <v>1140</v>
      </c>
      <c r="D24" s="50">
        <v>3672</v>
      </c>
      <c r="E24" s="50">
        <v>4382</v>
      </c>
      <c r="F24" s="50">
        <v>2152</v>
      </c>
      <c r="G24" s="50">
        <v>2285</v>
      </c>
      <c r="H24" s="50">
        <v>3095</v>
      </c>
      <c r="I24" s="50">
        <v>3423</v>
      </c>
      <c r="J24" s="50">
        <v>2472</v>
      </c>
      <c r="K24" s="50">
        <v>2742</v>
      </c>
      <c r="L24" s="50">
        <v>2930</v>
      </c>
      <c r="M24" s="50">
        <v>1894</v>
      </c>
      <c r="N24" s="50">
        <v>1370</v>
      </c>
      <c r="O24" s="51">
        <v>2287</v>
      </c>
      <c r="P24" s="50">
        <v>597</v>
      </c>
      <c r="Q24" s="50">
        <v>1377</v>
      </c>
      <c r="R24" s="50">
        <v>1300</v>
      </c>
      <c r="S24" s="50">
        <v>1009</v>
      </c>
      <c r="T24" s="50">
        <v>1456</v>
      </c>
      <c r="U24" s="50">
        <v>1373</v>
      </c>
      <c r="V24" s="50">
        <v>1436</v>
      </c>
      <c r="W24" s="50">
        <v>916</v>
      </c>
      <c r="X24" s="50">
        <v>1682</v>
      </c>
      <c r="Y24" s="50">
        <v>2021</v>
      </c>
      <c r="Z24" s="50">
        <v>2226</v>
      </c>
      <c r="AA24" s="50">
        <v>2755</v>
      </c>
      <c r="AB24" s="51">
        <v>2292</v>
      </c>
      <c r="AC24" s="50">
        <v>165</v>
      </c>
      <c r="AD24" s="50">
        <v>1652</v>
      </c>
      <c r="AE24" s="519">
        <v>2272</v>
      </c>
      <c r="AF24" s="50">
        <v>892</v>
      </c>
      <c r="AG24" s="50">
        <v>838</v>
      </c>
      <c r="AH24" s="50">
        <v>646</v>
      </c>
      <c r="AI24" s="50">
        <v>1279</v>
      </c>
      <c r="AJ24" s="50">
        <v>1311</v>
      </c>
      <c r="AK24" s="50">
        <v>1352</v>
      </c>
      <c r="AL24" s="71"/>
      <c r="AM24" s="71"/>
      <c r="AN24" s="71"/>
      <c r="AO24" s="72"/>
      <c r="AP24" s="16"/>
      <c r="AQ24" s="8"/>
      <c r="AR24" s="8"/>
      <c r="AS24" s="8"/>
    </row>
    <row r="25" spans="1:45" ht="15.75" customHeight="1" thickTop="1">
      <c r="A25" s="8"/>
      <c r="B25" s="17"/>
      <c r="C25" s="44"/>
      <c r="D25" s="44"/>
      <c r="E25" s="44"/>
      <c r="F25" s="39"/>
      <c r="G25" s="52"/>
      <c r="H25" s="52"/>
      <c r="I25" s="52"/>
      <c r="J25" s="52"/>
      <c r="K25" s="52"/>
      <c r="L25" s="52"/>
      <c r="M25" s="52"/>
      <c r="N25" s="52"/>
      <c r="O25" s="53"/>
      <c r="P25" s="52"/>
      <c r="Q25" s="52"/>
      <c r="R25" s="52"/>
      <c r="S25" s="52"/>
      <c r="T25" s="52"/>
      <c r="U25" s="52"/>
      <c r="V25" s="52"/>
      <c r="W25" s="52"/>
      <c r="X25" s="52"/>
      <c r="Y25" s="52"/>
      <c r="Z25" s="52"/>
      <c r="AA25" s="52"/>
      <c r="AB25" s="53"/>
      <c r="AC25" s="52"/>
      <c r="AD25" s="52"/>
      <c r="AE25" s="74"/>
      <c r="AF25" s="44"/>
      <c r="AG25" s="52"/>
      <c r="AH25" s="52"/>
      <c r="AI25" s="52"/>
      <c r="AJ25" s="52"/>
      <c r="AK25" s="52"/>
      <c r="AL25" s="52"/>
      <c r="AM25" s="52"/>
      <c r="AN25" s="74"/>
      <c r="AO25" s="75"/>
      <c r="AP25" s="16"/>
      <c r="AQ25" s="8"/>
      <c r="AR25" s="8"/>
      <c r="AS25" s="8"/>
    </row>
    <row r="26" spans="1:45" ht="15.75" customHeight="1">
      <c r="A26" s="8"/>
      <c r="B26" s="18" t="s">
        <v>259</v>
      </c>
      <c r="C26" s="40"/>
      <c r="D26" s="40"/>
      <c r="E26" s="40"/>
      <c r="F26" s="39"/>
      <c r="G26" s="39"/>
      <c r="H26" s="39"/>
      <c r="I26" s="39"/>
      <c r="J26" s="39"/>
      <c r="K26" s="39"/>
      <c r="L26" s="39"/>
      <c r="M26" s="39"/>
      <c r="N26" s="39"/>
      <c r="O26" s="43"/>
      <c r="P26" s="717"/>
      <c r="Q26" s="39"/>
      <c r="R26" s="39"/>
      <c r="S26" s="39"/>
      <c r="T26" s="39"/>
      <c r="U26" s="39"/>
      <c r="V26" s="39"/>
      <c r="W26" s="39"/>
      <c r="X26" s="39"/>
      <c r="Y26" s="39"/>
      <c r="Z26" s="39"/>
      <c r="AA26" s="39"/>
      <c r="AB26" s="43"/>
      <c r="AC26" s="717"/>
      <c r="AD26" s="39"/>
      <c r="AE26" s="73"/>
      <c r="AF26" s="40"/>
      <c r="AG26" s="39"/>
      <c r="AH26" s="39"/>
      <c r="AI26" s="39"/>
      <c r="AJ26" s="39"/>
      <c r="AK26" s="39"/>
      <c r="AL26" s="39"/>
      <c r="AM26" s="39"/>
      <c r="AN26" s="73"/>
      <c r="AO26" s="80"/>
      <c r="AP26" s="16"/>
      <c r="AQ26" s="8"/>
      <c r="AR26" s="8"/>
      <c r="AS26" s="8"/>
    </row>
    <row r="27" spans="1:45" ht="15.75" customHeight="1">
      <c r="A27" s="8"/>
      <c r="B27" s="17" t="s">
        <v>202</v>
      </c>
      <c r="C27" s="44">
        <v>139</v>
      </c>
      <c r="D27" s="44">
        <v>857</v>
      </c>
      <c r="E27" s="44">
        <v>1142</v>
      </c>
      <c r="F27" s="45">
        <v>588</v>
      </c>
      <c r="G27" s="45">
        <v>843</v>
      </c>
      <c r="H27" s="45">
        <v>785</v>
      </c>
      <c r="I27" s="45">
        <v>539</v>
      </c>
      <c r="J27" s="45">
        <v>126</v>
      </c>
      <c r="K27" s="45">
        <v>437</v>
      </c>
      <c r="L27" s="45">
        <v>958</v>
      </c>
      <c r="M27" s="45">
        <v>840</v>
      </c>
      <c r="N27" s="45">
        <v>977</v>
      </c>
      <c r="O27" s="46">
        <v>2026</v>
      </c>
      <c r="P27" s="718">
        <v>327</v>
      </c>
      <c r="Q27" s="45">
        <v>563</v>
      </c>
      <c r="R27" s="45">
        <v>4.1100000000000002E-4</v>
      </c>
      <c r="S27" s="45">
        <v>6.1799999999999995E-4</v>
      </c>
      <c r="T27" s="45">
        <v>444</v>
      </c>
      <c r="U27" s="45">
        <v>318</v>
      </c>
      <c r="V27" s="45">
        <v>249</v>
      </c>
      <c r="W27" s="45">
        <v>333</v>
      </c>
      <c r="X27" s="45">
        <v>408</v>
      </c>
      <c r="Y27" s="45">
        <v>642</v>
      </c>
      <c r="Z27" s="45">
        <v>783</v>
      </c>
      <c r="AA27" s="45">
        <v>896</v>
      </c>
      <c r="AB27" s="46">
        <v>618</v>
      </c>
      <c r="AC27" s="718">
        <v>-253</v>
      </c>
      <c r="AD27" s="45">
        <v>82</v>
      </c>
      <c r="AE27" s="522" t="s">
        <v>828</v>
      </c>
      <c r="AF27" s="44">
        <v>-190</v>
      </c>
      <c r="AG27" s="45">
        <v>274</v>
      </c>
      <c r="AH27" s="66"/>
      <c r="AI27" s="66"/>
      <c r="AJ27" s="66"/>
      <c r="AK27" s="66"/>
      <c r="AL27" s="66"/>
      <c r="AM27" s="66"/>
      <c r="AN27" s="66"/>
      <c r="AO27" s="67"/>
      <c r="AP27" s="16"/>
      <c r="AQ27" s="8"/>
      <c r="AR27" s="8"/>
      <c r="AS27" s="8"/>
    </row>
    <row r="28" spans="1:45" ht="15.75" customHeight="1">
      <c r="A28" s="8"/>
      <c r="B28" s="17" t="s">
        <v>203</v>
      </c>
      <c r="C28" s="44">
        <v>863</v>
      </c>
      <c r="D28" s="44">
        <v>1641</v>
      </c>
      <c r="E28" s="44">
        <v>2013</v>
      </c>
      <c r="F28" s="45">
        <v>1462</v>
      </c>
      <c r="G28" s="45">
        <v>1034</v>
      </c>
      <c r="H28" s="45">
        <v>1301</v>
      </c>
      <c r="I28" s="45">
        <v>1030</v>
      </c>
      <c r="J28" s="45">
        <v>793</v>
      </c>
      <c r="K28" s="45">
        <v>760</v>
      </c>
      <c r="L28" s="45">
        <v>1292</v>
      </c>
      <c r="M28" s="45">
        <v>1453</v>
      </c>
      <c r="N28" s="45">
        <v>1597</v>
      </c>
      <c r="O28" s="46">
        <v>1287</v>
      </c>
      <c r="P28" s="718">
        <v>0</v>
      </c>
      <c r="Q28" s="45">
        <v>0</v>
      </c>
      <c r="R28" s="45">
        <v>0</v>
      </c>
      <c r="S28" s="45">
        <v>0</v>
      </c>
      <c r="T28" s="45">
        <v>315</v>
      </c>
      <c r="U28" s="45">
        <v>302</v>
      </c>
      <c r="V28" s="45">
        <v>248</v>
      </c>
      <c r="W28" s="45">
        <v>517</v>
      </c>
      <c r="X28" s="45">
        <v>770</v>
      </c>
      <c r="Y28" s="45">
        <v>947</v>
      </c>
      <c r="Z28" s="45">
        <v>947</v>
      </c>
      <c r="AA28" s="45">
        <v>765</v>
      </c>
      <c r="AB28" s="46">
        <v>565</v>
      </c>
      <c r="AC28" s="718">
        <v>247</v>
      </c>
      <c r="AD28" s="45">
        <v>724</v>
      </c>
      <c r="AE28" s="522" t="s">
        <v>829</v>
      </c>
      <c r="AF28" s="44">
        <v>515</v>
      </c>
      <c r="AG28" s="45">
        <v>574</v>
      </c>
      <c r="AH28" s="66"/>
      <c r="AI28" s="66"/>
      <c r="AJ28" s="66"/>
      <c r="AK28" s="66"/>
      <c r="AL28" s="66"/>
      <c r="AM28" s="66"/>
      <c r="AN28" s="66"/>
      <c r="AO28" s="67"/>
      <c r="AP28" s="16"/>
      <c r="AQ28" s="8"/>
      <c r="AR28" s="8"/>
      <c r="AS28" s="8"/>
    </row>
    <row r="29" spans="1:45" ht="15.75" customHeight="1">
      <c r="A29" s="8"/>
      <c r="B29" s="17" t="s">
        <v>204</v>
      </c>
      <c r="C29" s="44">
        <v>0</v>
      </c>
      <c r="D29" s="44" t="s">
        <v>188</v>
      </c>
      <c r="E29" s="44" t="s">
        <v>188</v>
      </c>
      <c r="F29" s="45">
        <v>0</v>
      </c>
      <c r="G29" s="45">
        <v>0</v>
      </c>
      <c r="H29" s="45">
        <v>281</v>
      </c>
      <c r="I29" s="45">
        <v>-3</v>
      </c>
      <c r="J29" s="45">
        <v>-17</v>
      </c>
      <c r="K29" s="45">
        <v>-17</v>
      </c>
      <c r="L29" s="45">
        <v>6</v>
      </c>
      <c r="M29" s="45">
        <v>2</v>
      </c>
      <c r="N29" s="45">
        <v>2</v>
      </c>
      <c r="O29" s="46">
        <v>262</v>
      </c>
      <c r="P29" s="718">
        <v>0</v>
      </c>
      <c r="Q29" s="45">
        <v>0</v>
      </c>
      <c r="R29" s="45">
        <v>0</v>
      </c>
      <c r="S29" s="45">
        <v>0</v>
      </c>
      <c r="T29" s="45">
        <v>0</v>
      </c>
      <c r="U29" s="45">
        <v>171</v>
      </c>
      <c r="V29" s="45">
        <v>138</v>
      </c>
      <c r="W29" s="45">
        <v>174</v>
      </c>
      <c r="X29" s="45">
        <v>179</v>
      </c>
      <c r="Y29" s="45">
        <v>193</v>
      </c>
      <c r="Z29" s="45">
        <v>176</v>
      </c>
      <c r="AA29" s="45">
        <v>136</v>
      </c>
      <c r="AB29" s="46">
        <v>161</v>
      </c>
      <c r="AC29" s="718">
        <v>0</v>
      </c>
      <c r="AD29" s="45">
        <v>0</v>
      </c>
      <c r="AE29" s="522" t="s">
        <v>830</v>
      </c>
      <c r="AF29" s="44">
        <v>0</v>
      </c>
      <c r="AG29" s="39"/>
      <c r="AH29" s="66"/>
      <c r="AI29" s="66"/>
      <c r="AJ29" s="66"/>
      <c r="AK29" s="66"/>
      <c r="AL29" s="66"/>
      <c r="AM29" s="66"/>
      <c r="AN29" s="66"/>
      <c r="AO29" s="67"/>
      <c r="AP29" s="16"/>
      <c r="AQ29" s="8"/>
      <c r="AR29" s="8"/>
      <c r="AS29" s="8"/>
    </row>
    <row r="30" spans="1:45" ht="15.75" customHeight="1">
      <c r="A30" s="8"/>
      <c r="B30" s="17" t="s">
        <v>32</v>
      </c>
      <c r="C30" s="44">
        <v>320</v>
      </c>
      <c r="D30" s="44">
        <v>449</v>
      </c>
      <c r="E30" s="44">
        <v>1213</v>
      </c>
      <c r="F30" s="45">
        <v>390</v>
      </c>
      <c r="G30" s="47">
        <v>357</v>
      </c>
      <c r="H30" s="47">
        <v>375</v>
      </c>
      <c r="I30" s="47">
        <v>256</v>
      </c>
      <c r="J30" s="47">
        <v>436</v>
      </c>
      <c r="K30" s="47">
        <v>501</v>
      </c>
      <c r="L30" s="47">
        <v>366</v>
      </c>
      <c r="M30" s="47">
        <v>-345</v>
      </c>
      <c r="N30" s="47">
        <v>0</v>
      </c>
      <c r="O30" s="54">
        <v>0</v>
      </c>
      <c r="P30" s="47">
        <v>585</v>
      </c>
      <c r="Q30" s="47">
        <v>1056</v>
      </c>
      <c r="R30" s="47">
        <v>9.1100000000000003E-4</v>
      </c>
      <c r="S30" s="47">
        <v>1.0380000000000001E-3</v>
      </c>
      <c r="T30" s="47">
        <v>1289</v>
      </c>
      <c r="U30" s="47">
        <v>1284</v>
      </c>
      <c r="V30" s="47">
        <v>901</v>
      </c>
      <c r="W30" s="47">
        <v>322</v>
      </c>
      <c r="X30" s="47">
        <v>92</v>
      </c>
      <c r="Y30" s="47">
        <v>166</v>
      </c>
      <c r="Z30" s="47">
        <v>768</v>
      </c>
      <c r="AA30" s="47">
        <v>2271</v>
      </c>
      <c r="AB30" s="54">
        <v>2225</v>
      </c>
      <c r="AC30" s="47">
        <v>-271</v>
      </c>
      <c r="AD30" s="47">
        <v>-617</v>
      </c>
      <c r="AE30" s="524" t="s">
        <v>831</v>
      </c>
      <c r="AF30" s="44">
        <v>-666</v>
      </c>
      <c r="AG30" s="47">
        <v>-944</v>
      </c>
      <c r="AH30" s="68"/>
      <c r="AI30" s="68"/>
      <c r="AJ30" s="68"/>
      <c r="AK30" s="68"/>
      <c r="AL30" s="68"/>
      <c r="AM30" s="68"/>
      <c r="AN30" s="68"/>
      <c r="AO30" s="69"/>
      <c r="AP30" s="16"/>
      <c r="AQ30" s="8"/>
      <c r="AR30" s="8"/>
      <c r="AS30" s="8"/>
    </row>
    <row r="31" spans="1:45" ht="15.75" customHeight="1">
      <c r="A31" s="8"/>
      <c r="B31" s="22" t="s">
        <v>199</v>
      </c>
      <c r="C31" s="55">
        <v>1322</v>
      </c>
      <c r="D31" s="55">
        <v>2947</v>
      </c>
      <c r="E31" s="55">
        <v>4368</v>
      </c>
      <c r="F31" s="55">
        <v>2440</v>
      </c>
      <c r="G31" s="55">
        <v>2234</v>
      </c>
      <c r="H31" s="55">
        <v>2742</v>
      </c>
      <c r="I31" s="55">
        <v>1822</v>
      </c>
      <c r="J31" s="55">
        <v>1338</v>
      </c>
      <c r="K31" s="55">
        <v>1681</v>
      </c>
      <c r="L31" s="55">
        <v>2622</v>
      </c>
      <c r="M31" s="55">
        <v>1950</v>
      </c>
      <c r="N31" s="55">
        <v>2576</v>
      </c>
      <c r="O31" s="56">
        <v>3575</v>
      </c>
      <c r="P31" s="55">
        <v>912</v>
      </c>
      <c r="Q31" s="55">
        <v>1619</v>
      </c>
      <c r="R31" s="55">
        <v>1322</v>
      </c>
      <c r="S31" s="55">
        <v>1656</v>
      </c>
      <c r="T31" s="55">
        <v>2048</v>
      </c>
      <c r="U31" s="55">
        <v>2075</v>
      </c>
      <c r="V31" s="55">
        <v>1536</v>
      </c>
      <c r="W31" s="55">
        <v>1346</v>
      </c>
      <c r="X31" s="55">
        <v>1449</v>
      </c>
      <c r="Y31" s="55">
        <v>1948</v>
      </c>
      <c r="Z31" s="55">
        <v>2674</v>
      </c>
      <c r="AA31" s="55">
        <v>4068</v>
      </c>
      <c r="AB31" s="56">
        <v>3569</v>
      </c>
      <c r="AC31" s="55">
        <v>-277</v>
      </c>
      <c r="AD31" s="55">
        <v>190</v>
      </c>
      <c r="AE31" s="525" t="s">
        <v>832</v>
      </c>
      <c r="AF31" s="55">
        <v>-341</v>
      </c>
      <c r="AG31" s="57"/>
      <c r="AH31" s="81"/>
      <c r="AI31" s="81"/>
      <c r="AJ31" s="81"/>
      <c r="AK31" s="81"/>
      <c r="AL31" s="81"/>
      <c r="AM31" s="81"/>
      <c r="AN31" s="81"/>
      <c r="AO31" s="82"/>
      <c r="AP31" s="16"/>
      <c r="AQ31" s="8"/>
      <c r="AR31" s="8"/>
      <c r="AS31" s="8"/>
    </row>
    <row r="32" spans="1:45" ht="15.75" customHeight="1">
      <c r="A32" s="8"/>
      <c r="B32" s="19" t="s">
        <v>200</v>
      </c>
      <c r="C32" s="47">
        <v>-240</v>
      </c>
      <c r="D32" s="47">
        <v>-382</v>
      </c>
      <c r="E32" s="47">
        <v>-341</v>
      </c>
      <c r="F32" s="47">
        <v>-342</v>
      </c>
      <c r="G32" s="47">
        <v>-304</v>
      </c>
      <c r="H32" s="47">
        <v>-267</v>
      </c>
      <c r="I32" s="47">
        <v>-205</v>
      </c>
      <c r="J32" s="47">
        <v>-190</v>
      </c>
      <c r="K32" s="47">
        <v>-141</v>
      </c>
      <c r="L32" s="47">
        <v>-184</v>
      </c>
      <c r="M32" s="47">
        <v>-350</v>
      </c>
      <c r="N32" s="47">
        <v>-1040</v>
      </c>
      <c r="O32" s="54">
        <v>-573</v>
      </c>
      <c r="P32" s="47">
        <v>5</v>
      </c>
      <c r="Q32" s="47">
        <v>3</v>
      </c>
      <c r="R32" s="47">
        <v>6</v>
      </c>
      <c r="S32" s="47">
        <v>5</v>
      </c>
      <c r="T32" s="47">
        <v>1</v>
      </c>
      <c r="U32" s="47">
        <v>11</v>
      </c>
      <c r="V32" s="47">
        <v>1</v>
      </c>
      <c r="W32" s="47">
        <v>-2</v>
      </c>
      <c r="X32" s="47">
        <v>3</v>
      </c>
      <c r="Y32" s="47">
        <v>1</v>
      </c>
      <c r="Z32" s="47">
        <v>103</v>
      </c>
      <c r="AA32" s="47">
        <v>281</v>
      </c>
      <c r="AB32" s="54">
        <v>236</v>
      </c>
      <c r="AC32" s="47">
        <v>-235</v>
      </c>
      <c r="AD32" s="47">
        <v>-305</v>
      </c>
      <c r="AE32" s="524" t="s">
        <v>834</v>
      </c>
      <c r="AF32" s="47">
        <v>-336</v>
      </c>
      <c r="AG32" s="47">
        <v>-277</v>
      </c>
      <c r="AH32" s="68"/>
      <c r="AI32" s="68"/>
      <c r="AJ32" s="68"/>
      <c r="AK32" s="68"/>
      <c r="AL32" s="68"/>
      <c r="AM32" s="68"/>
      <c r="AN32" s="68"/>
      <c r="AO32" s="69"/>
      <c r="AP32" s="16"/>
      <c r="AQ32" s="8"/>
      <c r="AR32" s="8"/>
      <c r="AS32" s="8"/>
    </row>
    <row r="33" spans="1:45" ht="15.75" customHeight="1" thickBot="1">
      <c r="A33" s="8"/>
      <c r="B33" s="20" t="s">
        <v>707</v>
      </c>
      <c r="C33" s="50">
        <v>1082</v>
      </c>
      <c r="D33" s="50">
        <v>2376</v>
      </c>
      <c r="E33" s="50">
        <v>3969</v>
      </c>
      <c r="F33" s="50">
        <v>2084</v>
      </c>
      <c r="G33" s="50">
        <v>1918</v>
      </c>
      <c r="H33" s="50">
        <v>2460</v>
      </c>
      <c r="I33" s="50">
        <v>1604</v>
      </c>
      <c r="J33" s="50">
        <v>1046</v>
      </c>
      <c r="K33" s="50">
        <v>1453</v>
      </c>
      <c r="L33" s="50">
        <v>2341</v>
      </c>
      <c r="M33" s="50">
        <v>1529</v>
      </c>
      <c r="N33" s="50">
        <v>1208</v>
      </c>
      <c r="O33" s="51">
        <v>2576</v>
      </c>
      <c r="P33" s="50">
        <v>917</v>
      </c>
      <c r="Q33" s="50">
        <v>1622</v>
      </c>
      <c r="R33" s="50">
        <v>1328</v>
      </c>
      <c r="S33" s="50">
        <v>1659</v>
      </c>
      <c r="T33" s="50">
        <v>2048</v>
      </c>
      <c r="U33" s="50">
        <v>2086</v>
      </c>
      <c r="V33" s="50">
        <v>1537</v>
      </c>
      <c r="W33" s="50">
        <v>1344</v>
      </c>
      <c r="X33" s="50">
        <v>1543</v>
      </c>
      <c r="Y33" s="50">
        <v>2034</v>
      </c>
      <c r="Z33" s="50">
        <v>3050</v>
      </c>
      <c r="AA33" s="50">
        <v>5066</v>
      </c>
      <c r="AB33" s="51">
        <v>4505</v>
      </c>
      <c r="AC33" s="50">
        <v>-512</v>
      </c>
      <c r="AD33" s="50">
        <v>-264</v>
      </c>
      <c r="AE33" s="519">
        <v>1295</v>
      </c>
      <c r="AF33" s="50">
        <v>-686</v>
      </c>
      <c r="AG33" s="50">
        <v>-387</v>
      </c>
      <c r="AH33" s="85">
        <v>128</v>
      </c>
      <c r="AI33" s="85">
        <v>260</v>
      </c>
      <c r="AJ33" s="85">
        <v>56</v>
      </c>
      <c r="AK33" s="85">
        <v>157</v>
      </c>
      <c r="AL33" s="71"/>
      <c r="AM33" s="71"/>
      <c r="AN33" s="71"/>
      <c r="AO33" s="72"/>
      <c r="AP33" s="16"/>
      <c r="AQ33" s="8"/>
      <c r="AR33" s="8"/>
      <c r="AS33" s="8"/>
    </row>
    <row r="34" spans="1:45" ht="15.75" customHeight="1" thickTop="1">
      <c r="A34" s="8"/>
      <c r="B34" s="17"/>
      <c r="C34" s="44"/>
      <c r="D34" s="44"/>
      <c r="E34" s="44"/>
      <c r="F34" s="39"/>
      <c r="G34" s="39"/>
      <c r="H34" s="52"/>
      <c r="I34" s="52"/>
      <c r="J34" s="52"/>
      <c r="K34" s="52"/>
      <c r="L34" s="52"/>
      <c r="M34" s="52"/>
      <c r="N34" s="52"/>
      <c r="O34" s="53"/>
      <c r="P34" s="52"/>
      <c r="Q34" s="52"/>
      <c r="R34" s="52"/>
      <c r="S34" s="52"/>
      <c r="T34" s="52"/>
      <c r="U34" s="52"/>
      <c r="V34" s="52"/>
      <c r="W34" s="52"/>
      <c r="X34" s="52"/>
      <c r="Y34" s="52"/>
      <c r="Z34" s="52"/>
      <c r="AA34" s="52"/>
      <c r="AB34" s="53"/>
      <c r="AC34" s="52"/>
      <c r="AD34" s="557"/>
      <c r="AE34" s="74"/>
      <c r="AF34" s="39"/>
      <c r="AG34" s="52"/>
      <c r="AH34" s="74"/>
      <c r="AI34" s="74"/>
      <c r="AJ34" s="74"/>
      <c r="AK34" s="74"/>
      <c r="AL34" s="74"/>
      <c r="AM34" s="74"/>
      <c r="AN34" s="74"/>
      <c r="AO34" s="75"/>
      <c r="AP34" s="16"/>
      <c r="AQ34" s="8"/>
      <c r="AR34" s="8"/>
      <c r="AS34" s="8"/>
    </row>
    <row r="35" spans="1:45" ht="15.75" customHeight="1">
      <c r="A35" s="8"/>
      <c r="B35" s="18" t="s">
        <v>260</v>
      </c>
      <c r="C35" s="44"/>
      <c r="D35" s="44"/>
      <c r="E35" s="44"/>
      <c r="F35" s="39"/>
      <c r="G35" s="39"/>
      <c r="H35" s="39"/>
      <c r="I35" s="39"/>
      <c r="J35" s="39"/>
      <c r="K35" s="39"/>
      <c r="L35" s="39"/>
      <c r="M35" s="39"/>
      <c r="N35" s="39"/>
      <c r="O35" s="43"/>
      <c r="P35" s="717"/>
      <c r="Q35" s="39"/>
      <c r="R35" s="39"/>
      <c r="S35" s="39"/>
      <c r="T35" s="39"/>
      <c r="U35" s="39"/>
      <c r="V35" s="39"/>
      <c r="W35" s="39"/>
      <c r="X35" s="39"/>
      <c r="Y35" s="39"/>
      <c r="Z35" s="39"/>
      <c r="AA35" s="39"/>
      <c r="AB35" s="43"/>
      <c r="AC35" s="717"/>
      <c r="AD35" s="39"/>
      <c r="AE35" s="73"/>
      <c r="AF35" s="39"/>
      <c r="AG35" s="39"/>
      <c r="AH35" s="73"/>
      <c r="AI35" s="73"/>
      <c r="AJ35" s="73"/>
      <c r="AK35" s="73"/>
      <c r="AL35" s="73"/>
      <c r="AM35" s="73"/>
      <c r="AN35" s="73"/>
      <c r="AO35" s="80"/>
      <c r="AP35" s="16"/>
      <c r="AQ35" s="8"/>
      <c r="AR35" s="8"/>
      <c r="AS35" s="8"/>
    </row>
    <row r="36" spans="1:45" ht="15.75" customHeight="1">
      <c r="A36" s="8"/>
      <c r="B36" s="17" t="s">
        <v>206</v>
      </c>
      <c r="C36" s="44">
        <v>0</v>
      </c>
      <c r="D36" s="44">
        <v>0</v>
      </c>
      <c r="E36" s="44">
        <v>0</v>
      </c>
      <c r="F36" s="45">
        <v>0</v>
      </c>
      <c r="G36" s="45">
        <v>0</v>
      </c>
      <c r="H36" s="45">
        <v>893</v>
      </c>
      <c r="I36" s="45">
        <v>1223</v>
      </c>
      <c r="J36" s="45">
        <v>893</v>
      </c>
      <c r="K36" s="45">
        <v>497</v>
      </c>
      <c r="L36" s="45">
        <v>450</v>
      </c>
      <c r="M36" s="45">
        <v>1041</v>
      </c>
      <c r="N36" s="45">
        <v>1030</v>
      </c>
      <c r="O36" s="46">
        <v>2318</v>
      </c>
      <c r="P36" s="718">
        <v>0</v>
      </c>
      <c r="Q36" s="45">
        <v>0</v>
      </c>
      <c r="R36" s="45">
        <v>0</v>
      </c>
      <c r="S36" s="45">
        <v>0</v>
      </c>
      <c r="T36" s="45">
        <v>0</v>
      </c>
      <c r="U36" s="45">
        <v>32</v>
      </c>
      <c r="V36" s="45">
        <v>84</v>
      </c>
      <c r="W36" s="45">
        <v>-107</v>
      </c>
      <c r="X36" s="45">
        <v>108</v>
      </c>
      <c r="Y36" s="45">
        <v>165</v>
      </c>
      <c r="Z36" s="45">
        <v>547</v>
      </c>
      <c r="AA36" s="45">
        <v>1527</v>
      </c>
      <c r="AB36" s="46">
        <v>1016</v>
      </c>
      <c r="AC36" s="718">
        <v>0</v>
      </c>
      <c r="AD36" s="45">
        <v>0</v>
      </c>
      <c r="AE36" s="45">
        <v>0</v>
      </c>
      <c r="AF36" s="45">
        <v>0</v>
      </c>
      <c r="AG36" s="45">
        <v>0</v>
      </c>
      <c r="AH36" s="66"/>
      <c r="AI36" s="66"/>
      <c r="AJ36" s="66"/>
      <c r="AK36" s="66"/>
      <c r="AL36" s="66"/>
      <c r="AM36" s="66"/>
      <c r="AN36" s="66"/>
      <c r="AO36" s="67"/>
      <c r="AP36" s="16"/>
      <c r="AQ36" s="8"/>
      <c r="AR36" s="8"/>
      <c r="AS36" s="8"/>
    </row>
    <row r="37" spans="1:45" ht="15.75" customHeight="1">
      <c r="A37" s="8"/>
      <c r="B37" s="17" t="s">
        <v>207</v>
      </c>
      <c r="C37" s="44">
        <v>399</v>
      </c>
      <c r="D37" s="44">
        <v>1381</v>
      </c>
      <c r="E37" s="44">
        <v>2026</v>
      </c>
      <c r="F37" s="45">
        <v>1130</v>
      </c>
      <c r="G37" s="45">
        <v>1024</v>
      </c>
      <c r="H37" s="45">
        <v>586</v>
      </c>
      <c r="I37" s="45">
        <v>770</v>
      </c>
      <c r="J37" s="45">
        <v>335</v>
      </c>
      <c r="K37" s="45">
        <v>197</v>
      </c>
      <c r="L37" s="45">
        <v>516</v>
      </c>
      <c r="M37" s="45">
        <v>927</v>
      </c>
      <c r="N37" s="45">
        <v>665</v>
      </c>
      <c r="O37" s="46">
        <v>1329</v>
      </c>
      <c r="P37" s="45">
        <v>120</v>
      </c>
      <c r="Q37" s="45">
        <v>366</v>
      </c>
      <c r="R37" s="45">
        <v>377</v>
      </c>
      <c r="S37" s="45">
        <v>243</v>
      </c>
      <c r="T37" s="45">
        <v>255</v>
      </c>
      <c r="U37" s="45">
        <v>189</v>
      </c>
      <c r="V37" s="45">
        <v>202</v>
      </c>
      <c r="W37" s="45">
        <v>75</v>
      </c>
      <c r="X37" s="45">
        <v>118</v>
      </c>
      <c r="Y37" s="45">
        <v>173</v>
      </c>
      <c r="Z37" s="45">
        <v>334</v>
      </c>
      <c r="AA37" s="45">
        <v>742</v>
      </c>
      <c r="AB37" s="46">
        <v>653</v>
      </c>
      <c r="AC37" s="718">
        <v>78</v>
      </c>
      <c r="AD37" s="45">
        <v>327</v>
      </c>
      <c r="AE37" s="522" t="s">
        <v>835</v>
      </c>
      <c r="AF37" s="45">
        <v>267</v>
      </c>
      <c r="AG37" s="45">
        <v>565</v>
      </c>
      <c r="AH37" s="66"/>
      <c r="AI37" s="66"/>
      <c r="AJ37" s="66"/>
      <c r="AK37" s="66"/>
      <c r="AL37" s="66"/>
      <c r="AM37" s="66"/>
      <c r="AN37" s="66"/>
      <c r="AO37" s="67"/>
      <c r="AP37" s="16"/>
      <c r="AQ37" s="8"/>
      <c r="AR37" s="8"/>
      <c r="AS37" s="8"/>
    </row>
    <row r="38" spans="1:45" ht="15.75" customHeight="1">
      <c r="A38" s="8"/>
      <c r="B38" s="17" t="s">
        <v>208</v>
      </c>
      <c r="C38" s="44">
        <v>287</v>
      </c>
      <c r="D38" s="44">
        <v>799</v>
      </c>
      <c r="E38" s="44">
        <v>470</v>
      </c>
      <c r="F38" s="45">
        <v>476</v>
      </c>
      <c r="G38" s="45">
        <v>611</v>
      </c>
      <c r="H38" s="45">
        <v>510</v>
      </c>
      <c r="I38" s="45">
        <v>546</v>
      </c>
      <c r="J38" s="45">
        <v>370</v>
      </c>
      <c r="K38" s="45">
        <v>435</v>
      </c>
      <c r="L38" s="45">
        <v>689</v>
      </c>
      <c r="M38" s="45">
        <v>728</v>
      </c>
      <c r="N38" s="45">
        <v>793</v>
      </c>
      <c r="O38" s="46">
        <v>345</v>
      </c>
      <c r="P38" s="45">
        <v>107</v>
      </c>
      <c r="Q38" s="45">
        <v>217</v>
      </c>
      <c r="R38" s="45">
        <v>184</v>
      </c>
      <c r="S38" s="45">
        <v>144</v>
      </c>
      <c r="T38" s="45">
        <v>249</v>
      </c>
      <c r="U38" s="45">
        <v>169</v>
      </c>
      <c r="V38" s="45">
        <v>119</v>
      </c>
      <c r="W38" s="45">
        <v>97</v>
      </c>
      <c r="X38" s="45">
        <v>150</v>
      </c>
      <c r="Y38" s="45">
        <v>185</v>
      </c>
      <c r="Z38" s="45">
        <v>274</v>
      </c>
      <c r="AA38" s="45">
        <v>274</v>
      </c>
      <c r="AB38" s="46">
        <v>144</v>
      </c>
      <c r="AC38" s="718">
        <v>-64</v>
      </c>
      <c r="AD38" s="45">
        <v>414</v>
      </c>
      <c r="AE38" s="522" t="s">
        <v>836</v>
      </c>
      <c r="AF38" s="45">
        <v>343</v>
      </c>
      <c r="AG38" s="45">
        <v>287</v>
      </c>
      <c r="AH38" s="66"/>
      <c r="AI38" s="66"/>
      <c r="AJ38" s="66"/>
      <c r="AK38" s="66"/>
      <c r="AL38" s="66"/>
      <c r="AM38" s="66"/>
      <c r="AN38" s="66"/>
      <c r="AO38" s="67"/>
      <c r="AP38" s="16"/>
      <c r="AQ38" s="8"/>
      <c r="AR38" s="8"/>
      <c r="AS38" s="8"/>
    </row>
    <row r="39" spans="1:45" ht="15.75" customHeight="1">
      <c r="A39" s="8"/>
      <c r="B39" s="17" t="s">
        <v>209</v>
      </c>
      <c r="C39" s="44">
        <v>102</v>
      </c>
      <c r="D39" s="44">
        <v>155</v>
      </c>
      <c r="E39" s="44">
        <v>89</v>
      </c>
      <c r="F39" s="45">
        <v>126</v>
      </c>
      <c r="G39" s="45">
        <v>180</v>
      </c>
      <c r="H39" s="45">
        <v>197</v>
      </c>
      <c r="I39" s="45">
        <v>244</v>
      </c>
      <c r="J39" s="45">
        <v>213</v>
      </c>
      <c r="K39" s="45">
        <v>178</v>
      </c>
      <c r="L39" s="45">
        <v>212</v>
      </c>
      <c r="M39" s="45">
        <v>205</v>
      </c>
      <c r="N39" s="45">
        <v>215</v>
      </c>
      <c r="O39" s="46">
        <v>239</v>
      </c>
      <c r="P39" s="45">
        <v>25</v>
      </c>
      <c r="Q39" s="45">
        <v>34</v>
      </c>
      <c r="R39" s="45">
        <v>43</v>
      </c>
      <c r="S39" s="45">
        <v>42</v>
      </c>
      <c r="T39" s="45">
        <v>43</v>
      </c>
      <c r="U39" s="45">
        <v>44</v>
      </c>
      <c r="V39" s="45">
        <v>28</v>
      </c>
      <c r="W39" s="45">
        <v>31</v>
      </c>
      <c r="X39" s="45">
        <v>28</v>
      </c>
      <c r="Y39" s="45">
        <v>69</v>
      </c>
      <c r="Z39" s="45">
        <v>115</v>
      </c>
      <c r="AA39" s="45">
        <v>97</v>
      </c>
      <c r="AB39" s="46">
        <v>50</v>
      </c>
      <c r="AC39" s="718">
        <v>34</v>
      </c>
      <c r="AD39" s="45">
        <v>73</v>
      </c>
      <c r="AE39" s="522" t="s">
        <v>837</v>
      </c>
      <c r="AF39" s="45">
        <v>88</v>
      </c>
      <c r="AG39" s="45">
        <v>119</v>
      </c>
      <c r="AH39" s="66"/>
      <c r="AI39" s="66"/>
      <c r="AJ39" s="66"/>
      <c r="AK39" s="66"/>
      <c r="AL39" s="66"/>
      <c r="AM39" s="66"/>
      <c r="AN39" s="66"/>
      <c r="AO39" s="67"/>
      <c r="AP39" s="16"/>
      <c r="AQ39" s="8"/>
      <c r="AR39" s="8"/>
      <c r="AS39" s="8"/>
    </row>
    <row r="40" spans="1:45" ht="15.75" customHeight="1">
      <c r="A40" s="8"/>
      <c r="B40" s="17" t="s">
        <v>210</v>
      </c>
      <c r="C40" s="44">
        <v>0</v>
      </c>
      <c r="D40" s="44">
        <v>0</v>
      </c>
      <c r="E40" s="44">
        <v>0</v>
      </c>
      <c r="F40" s="44">
        <v>0</v>
      </c>
      <c r="G40" s="45">
        <v>55</v>
      </c>
      <c r="H40" s="45">
        <v>18</v>
      </c>
      <c r="I40" s="45">
        <v>15</v>
      </c>
      <c r="J40" s="45">
        <v>54</v>
      </c>
      <c r="K40" s="45">
        <v>1</v>
      </c>
      <c r="L40" s="45">
        <v>-77</v>
      </c>
      <c r="M40" s="45">
        <v>119</v>
      </c>
      <c r="N40" s="39"/>
      <c r="O40" s="43"/>
      <c r="P40" s="45">
        <v>0</v>
      </c>
      <c r="Q40" s="45">
        <v>0</v>
      </c>
      <c r="R40" s="45">
        <v>0</v>
      </c>
      <c r="S40" s="45">
        <v>0</v>
      </c>
      <c r="T40" s="45">
        <v>5</v>
      </c>
      <c r="U40" s="45">
        <v>8</v>
      </c>
      <c r="V40" s="45">
        <v>21</v>
      </c>
      <c r="W40" s="45">
        <v>30</v>
      </c>
      <c r="X40" s="45">
        <v>39</v>
      </c>
      <c r="Y40" s="45">
        <v>54</v>
      </c>
      <c r="Z40" s="45">
        <v>153</v>
      </c>
      <c r="AA40" s="39"/>
      <c r="AB40" s="43"/>
      <c r="AC40" s="45">
        <v>0</v>
      </c>
      <c r="AD40" s="45">
        <v>0</v>
      </c>
      <c r="AE40" s="45">
        <v>0</v>
      </c>
      <c r="AF40" s="45">
        <v>0</v>
      </c>
      <c r="AG40" s="45">
        <v>0</v>
      </c>
      <c r="AH40" s="66"/>
      <c r="AI40" s="66"/>
      <c r="AJ40" s="66"/>
      <c r="AK40" s="66"/>
      <c r="AL40" s="66"/>
      <c r="AM40" s="66"/>
      <c r="AN40" s="66"/>
      <c r="AO40" s="67"/>
      <c r="AP40" s="16"/>
      <c r="AQ40" s="8"/>
      <c r="AR40" s="8"/>
      <c r="AS40" s="8"/>
    </row>
    <row r="41" spans="1:45" ht="15.75" customHeight="1">
      <c r="A41" s="8"/>
      <c r="B41" s="17" t="s">
        <v>211</v>
      </c>
      <c r="C41" s="44">
        <v>70</v>
      </c>
      <c r="D41" s="44">
        <v>330</v>
      </c>
      <c r="E41" s="44">
        <v>180</v>
      </c>
      <c r="F41" s="45">
        <v>83</v>
      </c>
      <c r="G41" s="45">
        <v>151</v>
      </c>
      <c r="H41" s="47">
        <v>301</v>
      </c>
      <c r="I41" s="47">
        <v>287</v>
      </c>
      <c r="J41" s="47">
        <v>239</v>
      </c>
      <c r="K41" s="47">
        <v>293</v>
      </c>
      <c r="L41" s="47">
        <v>315</v>
      </c>
      <c r="M41" s="47">
        <v>256</v>
      </c>
      <c r="N41" s="47">
        <v>106</v>
      </c>
      <c r="O41" s="54">
        <v>180</v>
      </c>
      <c r="P41" s="47">
        <v>37</v>
      </c>
      <c r="Q41" s="47">
        <v>48</v>
      </c>
      <c r="R41" s="47">
        <v>25</v>
      </c>
      <c r="S41" s="47">
        <v>25</v>
      </c>
      <c r="T41" s="47">
        <v>38</v>
      </c>
      <c r="U41" s="47">
        <v>64</v>
      </c>
      <c r="V41" s="47">
        <v>85</v>
      </c>
      <c r="W41" s="47">
        <v>97</v>
      </c>
      <c r="X41" s="47">
        <v>124</v>
      </c>
      <c r="Y41" s="47">
        <v>148</v>
      </c>
      <c r="Z41" s="47">
        <v>319</v>
      </c>
      <c r="AA41" s="47">
        <v>680</v>
      </c>
      <c r="AB41" s="54">
        <v>445</v>
      </c>
      <c r="AC41" s="47">
        <v>-89</v>
      </c>
      <c r="AD41" s="47">
        <v>242</v>
      </c>
      <c r="AE41" s="524" t="s">
        <v>838</v>
      </c>
      <c r="AF41" s="45">
        <v>51</v>
      </c>
      <c r="AG41" s="47">
        <v>92</v>
      </c>
      <c r="AH41" s="68"/>
      <c r="AI41" s="68"/>
      <c r="AJ41" s="68"/>
      <c r="AK41" s="68"/>
      <c r="AL41" s="68"/>
      <c r="AM41" s="68"/>
      <c r="AN41" s="68"/>
      <c r="AO41" s="69"/>
      <c r="AP41" s="16"/>
      <c r="AQ41" s="8"/>
      <c r="AR41" s="8"/>
      <c r="AS41" s="8"/>
    </row>
    <row r="42" spans="1:45" ht="15.75" customHeight="1">
      <c r="A42" s="8"/>
      <c r="B42" s="22" t="s">
        <v>199</v>
      </c>
      <c r="C42" s="55">
        <v>858</v>
      </c>
      <c r="D42" s="55">
        <v>2665</v>
      </c>
      <c r="E42" s="55">
        <v>2765</v>
      </c>
      <c r="F42" s="55">
        <v>1815</v>
      </c>
      <c r="G42" s="55">
        <v>2021</v>
      </c>
      <c r="H42" s="55">
        <v>2505</v>
      </c>
      <c r="I42" s="55">
        <v>3085</v>
      </c>
      <c r="J42" s="55">
        <v>2104</v>
      </c>
      <c r="K42" s="55">
        <v>1601</v>
      </c>
      <c r="L42" s="55">
        <v>2105</v>
      </c>
      <c r="M42" s="55">
        <v>3276</v>
      </c>
      <c r="N42" s="55">
        <v>2809</v>
      </c>
      <c r="O42" s="56">
        <v>4411</v>
      </c>
      <c r="P42" s="55">
        <v>389</v>
      </c>
      <c r="Q42" s="55">
        <v>665</v>
      </c>
      <c r="R42" s="55">
        <v>629</v>
      </c>
      <c r="S42" s="55">
        <v>454</v>
      </c>
      <c r="T42" s="55">
        <v>590</v>
      </c>
      <c r="U42" s="55">
        <v>506</v>
      </c>
      <c r="V42" s="55">
        <v>539</v>
      </c>
      <c r="W42" s="55">
        <v>223</v>
      </c>
      <c r="X42" s="55">
        <v>567</v>
      </c>
      <c r="Y42" s="55">
        <v>794</v>
      </c>
      <c r="Z42" s="55">
        <v>1742</v>
      </c>
      <c r="AA42" s="55">
        <v>3320</v>
      </c>
      <c r="AB42" s="56">
        <v>2308</v>
      </c>
      <c r="AC42" s="55">
        <v>-41</v>
      </c>
      <c r="AD42" s="55">
        <v>1056</v>
      </c>
      <c r="AE42" s="525" t="s">
        <v>839</v>
      </c>
      <c r="AF42" s="55">
        <v>749</v>
      </c>
      <c r="AG42" s="55">
        <v>1063</v>
      </c>
      <c r="AH42" s="81"/>
      <c r="AI42" s="81"/>
      <c r="AJ42" s="81"/>
      <c r="AK42" s="81"/>
      <c r="AL42" s="81"/>
      <c r="AM42" s="81"/>
      <c r="AN42" s="81"/>
      <c r="AO42" s="82"/>
      <c r="AP42" s="16"/>
      <c r="AQ42" s="8"/>
      <c r="AR42" s="8"/>
      <c r="AS42" s="8"/>
    </row>
    <row r="43" spans="1:45" ht="15.75" customHeight="1">
      <c r="A43" s="8"/>
      <c r="B43" s="22" t="s">
        <v>200</v>
      </c>
      <c r="C43" s="55">
        <v>-169</v>
      </c>
      <c r="D43" s="55">
        <v>-246</v>
      </c>
      <c r="E43" s="55">
        <v>-162</v>
      </c>
      <c r="F43" s="55">
        <v>-105</v>
      </c>
      <c r="G43" s="55">
        <v>-104</v>
      </c>
      <c r="H43" s="55">
        <v>-49</v>
      </c>
      <c r="I43" s="55">
        <v>-9</v>
      </c>
      <c r="J43" s="55">
        <v>-31</v>
      </c>
      <c r="K43" s="55">
        <v>-55</v>
      </c>
      <c r="L43" s="55">
        <v>-68</v>
      </c>
      <c r="M43" s="55">
        <v>-402</v>
      </c>
      <c r="N43" s="55">
        <v>89</v>
      </c>
      <c r="O43" s="56">
        <v>-133</v>
      </c>
      <c r="P43" s="55">
        <v>15</v>
      </c>
      <c r="Q43" s="55">
        <v>14</v>
      </c>
      <c r="R43" s="55">
        <v>15</v>
      </c>
      <c r="S43" s="57">
        <v>1</v>
      </c>
      <c r="T43" s="55">
        <v>0</v>
      </c>
      <c r="U43" s="55">
        <v>0</v>
      </c>
      <c r="V43" s="57"/>
      <c r="W43" s="55">
        <v>4</v>
      </c>
      <c r="X43" s="55">
        <v>4</v>
      </c>
      <c r="Y43" s="55">
        <v>3</v>
      </c>
      <c r="Z43" s="55">
        <v>0</v>
      </c>
      <c r="AA43" s="57"/>
      <c r="AB43" s="58"/>
      <c r="AC43" s="47">
        <v>-188</v>
      </c>
      <c r="AD43" s="47">
        <v>-250</v>
      </c>
      <c r="AE43" s="47" t="s">
        <v>840</v>
      </c>
      <c r="AF43" s="47">
        <v>-107</v>
      </c>
      <c r="AG43" s="47">
        <v>-98</v>
      </c>
      <c r="AH43" s="81"/>
      <c r="AI43" s="81"/>
      <c r="AJ43" s="81"/>
      <c r="AK43" s="81"/>
      <c r="AL43" s="81"/>
      <c r="AM43" s="81"/>
      <c r="AN43" s="81"/>
      <c r="AO43" s="82"/>
      <c r="AP43" s="16"/>
      <c r="AQ43" s="8"/>
      <c r="AR43" s="8"/>
      <c r="AS43" s="8"/>
    </row>
    <row r="44" spans="1:45" ht="15.75" customHeight="1" thickBot="1">
      <c r="A44" s="8"/>
      <c r="B44" s="719" t="s">
        <v>841</v>
      </c>
      <c r="C44" s="50">
        <v>689</v>
      </c>
      <c r="D44" s="50">
        <v>2419</v>
      </c>
      <c r="E44" s="50">
        <v>2603</v>
      </c>
      <c r="F44" s="50">
        <v>1710</v>
      </c>
      <c r="G44" s="50">
        <v>1917</v>
      </c>
      <c r="H44" s="50">
        <v>2456</v>
      </c>
      <c r="I44" s="50">
        <v>3076</v>
      </c>
      <c r="J44" s="50">
        <v>2073</v>
      </c>
      <c r="K44" s="50">
        <v>1546</v>
      </c>
      <c r="L44" s="50">
        <v>2037</v>
      </c>
      <c r="M44" s="50">
        <v>2874</v>
      </c>
      <c r="N44" s="50">
        <v>2898</v>
      </c>
      <c r="O44" s="51">
        <v>4278</v>
      </c>
      <c r="P44" s="50">
        <v>304</v>
      </c>
      <c r="Q44" s="50">
        <v>679</v>
      </c>
      <c r="R44" s="50">
        <v>644</v>
      </c>
      <c r="S44" s="50">
        <v>455</v>
      </c>
      <c r="T44" s="50">
        <v>590</v>
      </c>
      <c r="U44" s="50">
        <v>506</v>
      </c>
      <c r="V44" s="50">
        <v>539</v>
      </c>
      <c r="W44" s="50">
        <v>227</v>
      </c>
      <c r="X44" s="50">
        <v>571</v>
      </c>
      <c r="Y44" s="50">
        <v>797</v>
      </c>
      <c r="Z44" s="50">
        <v>1742</v>
      </c>
      <c r="AA44" s="50">
        <v>3320</v>
      </c>
      <c r="AB44" s="51">
        <v>2308</v>
      </c>
      <c r="AC44" s="50">
        <v>-229</v>
      </c>
      <c r="AD44" s="50">
        <v>806</v>
      </c>
      <c r="AE44" s="519">
        <v>762</v>
      </c>
      <c r="AF44" s="50">
        <v>642</v>
      </c>
      <c r="AG44" s="50">
        <v>966</v>
      </c>
      <c r="AH44" s="85">
        <v>980</v>
      </c>
      <c r="AI44" s="86">
        <v>1514</v>
      </c>
      <c r="AJ44" s="85">
        <v>911</v>
      </c>
      <c r="AK44" s="85">
        <v>280</v>
      </c>
      <c r="AL44" s="71"/>
      <c r="AM44" s="71"/>
      <c r="AN44" s="71"/>
      <c r="AO44" s="72"/>
      <c r="AP44" s="16"/>
      <c r="AQ44" s="8"/>
      <c r="AR44" s="8"/>
      <c r="AS44" s="8"/>
    </row>
    <row r="45" spans="1:45" ht="15.75" customHeight="1" thickTop="1">
      <c r="A45" s="8"/>
      <c r="B45" s="21"/>
      <c r="C45" s="52"/>
      <c r="D45" s="52"/>
      <c r="E45" s="52"/>
      <c r="F45" s="52"/>
      <c r="G45" s="52"/>
      <c r="H45" s="52"/>
      <c r="I45" s="52"/>
      <c r="J45" s="52"/>
      <c r="K45" s="52"/>
      <c r="L45" s="52"/>
      <c r="M45" s="52"/>
      <c r="N45" s="52"/>
      <c r="O45" s="53"/>
      <c r="P45" s="52"/>
      <c r="Q45" s="52"/>
      <c r="R45" s="52"/>
      <c r="S45" s="52"/>
      <c r="T45" s="52"/>
      <c r="U45" s="52"/>
      <c r="V45" s="52"/>
      <c r="W45" s="52"/>
      <c r="X45" s="52"/>
      <c r="Y45" s="52"/>
      <c r="Z45" s="52"/>
      <c r="AA45" s="52"/>
      <c r="AB45" s="53"/>
      <c r="AC45" s="52"/>
      <c r="AD45" s="557"/>
      <c r="AE45" s="74"/>
      <c r="AF45" s="52"/>
      <c r="AG45" s="52"/>
      <c r="AH45" s="74"/>
      <c r="AI45" s="74"/>
      <c r="AJ45" s="74"/>
      <c r="AK45" s="74"/>
      <c r="AL45" s="74"/>
      <c r="AM45" s="74"/>
      <c r="AN45" s="74"/>
      <c r="AO45" s="75"/>
      <c r="AP45" s="34"/>
      <c r="AQ45" s="23"/>
      <c r="AR45" s="23"/>
      <c r="AS45" s="8"/>
    </row>
    <row r="46" spans="1:45" ht="15.75" customHeight="1">
      <c r="A46" s="8"/>
      <c r="B46" s="24" t="s">
        <v>205</v>
      </c>
      <c r="C46" s="59">
        <v>-318</v>
      </c>
      <c r="D46" s="59">
        <v>-189</v>
      </c>
      <c r="E46" s="59">
        <v>-58</v>
      </c>
      <c r="F46" s="59">
        <v>-14</v>
      </c>
      <c r="G46" s="59">
        <v>-12</v>
      </c>
      <c r="H46" s="59">
        <v>-15</v>
      </c>
      <c r="I46" s="59">
        <v>-13</v>
      </c>
      <c r="J46" s="59">
        <v>-102</v>
      </c>
      <c r="K46" s="59">
        <v>-87</v>
      </c>
      <c r="L46" s="59">
        <v>-97</v>
      </c>
      <c r="M46" s="59">
        <v>-71</v>
      </c>
      <c r="N46" s="59">
        <v>-328</v>
      </c>
      <c r="O46" s="536">
        <v>-426</v>
      </c>
      <c r="P46" s="59">
        <v>0</v>
      </c>
      <c r="Q46" s="59">
        <v>0</v>
      </c>
      <c r="R46" s="59">
        <v>0</v>
      </c>
      <c r="S46" s="59">
        <v>-2</v>
      </c>
      <c r="T46" s="59">
        <v>-1</v>
      </c>
      <c r="U46" s="59">
        <v>0</v>
      </c>
      <c r="V46" s="59">
        <v>0</v>
      </c>
      <c r="W46" s="59">
        <v>0</v>
      </c>
      <c r="X46" s="59">
        <v>91</v>
      </c>
      <c r="Y46" s="59">
        <v>85</v>
      </c>
      <c r="Z46" s="59">
        <v>273</v>
      </c>
      <c r="AA46" s="59">
        <v>717</v>
      </c>
      <c r="AB46" s="60">
        <v>700</v>
      </c>
      <c r="AC46" s="59">
        <v>-260</v>
      </c>
      <c r="AD46" s="59">
        <v>-149</v>
      </c>
      <c r="AE46" s="526" t="s">
        <v>833</v>
      </c>
      <c r="AF46" s="59">
        <v>-9</v>
      </c>
      <c r="AG46" s="59">
        <v>-14</v>
      </c>
      <c r="AH46" s="83"/>
      <c r="AI46" s="83"/>
      <c r="AJ46" s="83"/>
      <c r="AK46" s="83"/>
      <c r="AL46" s="83"/>
      <c r="AM46" s="83"/>
      <c r="AN46" s="83"/>
      <c r="AO46" s="84"/>
      <c r="AP46" s="16"/>
      <c r="AQ46" s="8"/>
      <c r="AR46" s="8"/>
      <c r="AS46" s="8"/>
    </row>
    <row r="47" spans="1:45" ht="16.7" customHeight="1">
      <c r="A47" s="8"/>
      <c r="B47" s="17" t="s">
        <v>983</v>
      </c>
      <c r="C47" s="45">
        <v>-77</v>
      </c>
      <c r="D47" s="45">
        <v>-16</v>
      </c>
      <c r="E47" s="45">
        <v>-28</v>
      </c>
      <c r="F47" s="45">
        <v>24</v>
      </c>
      <c r="G47" s="45">
        <v>-77</v>
      </c>
      <c r="H47" s="45">
        <v>-70</v>
      </c>
      <c r="I47" s="45">
        <v>-116</v>
      </c>
      <c r="J47" s="45">
        <v>-95</v>
      </c>
      <c r="K47" s="45">
        <v>-83</v>
      </c>
      <c r="L47" s="45">
        <v>-383</v>
      </c>
      <c r="M47" s="45">
        <v>-180</v>
      </c>
      <c r="N47" s="45">
        <v>-212</v>
      </c>
      <c r="O47" s="46">
        <v>521</v>
      </c>
      <c r="P47" s="718">
        <v>32</v>
      </c>
      <c r="Q47" s="45">
        <v>53</v>
      </c>
      <c r="R47" s="45">
        <v>-13</v>
      </c>
      <c r="S47" s="45">
        <v>1</v>
      </c>
      <c r="T47" s="45">
        <v>-4</v>
      </c>
      <c r="U47" s="45">
        <v>12</v>
      </c>
      <c r="V47" s="45">
        <v>-35</v>
      </c>
      <c r="W47" s="45">
        <v>-11</v>
      </c>
      <c r="X47" s="45">
        <v>-36</v>
      </c>
      <c r="Y47" s="45">
        <v>-54</v>
      </c>
      <c r="Z47" s="45">
        <v>346</v>
      </c>
      <c r="AA47" s="45">
        <v>888</v>
      </c>
      <c r="AB47" s="46">
        <v>913</v>
      </c>
      <c r="AC47" s="718">
        <v>-674</v>
      </c>
      <c r="AD47" s="45">
        <v>-437</v>
      </c>
      <c r="AE47" s="522">
        <v>-423</v>
      </c>
      <c r="AF47" s="45">
        <v>-428</v>
      </c>
      <c r="AG47" s="45">
        <v>-328</v>
      </c>
      <c r="AH47" s="66"/>
      <c r="AI47" s="66"/>
      <c r="AJ47" s="66"/>
      <c r="AK47" s="66"/>
      <c r="AL47" s="66"/>
      <c r="AM47" s="66"/>
      <c r="AN47" s="66"/>
      <c r="AO47" s="67"/>
      <c r="AP47" s="16"/>
      <c r="AQ47" s="8"/>
      <c r="AR47" s="8"/>
      <c r="AS47" s="8"/>
    </row>
    <row r="48" spans="1:45" ht="15.75" customHeight="1">
      <c r="A48" s="8"/>
      <c r="B48" s="17" t="s">
        <v>212</v>
      </c>
      <c r="C48" s="45">
        <v>-17</v>
      </c>
      <c r="D48" s="45">
        <v>24</v>
      </c>
      <c r="E48" s="45">
        <v>42</v>
      </c>
      <c r="F48" s="45">
        <v>-94</v>
      </c>
      <c r="G48" s="45">
        <v>-9</v>
      </c>
      <c r="H48" s="45">
        <v>0</v>
      </c>
      <c r="I48" s="45">
        <v>0</v>
      </c>
      <c r="J48" s="45">
        <v>0</v>
      </c>
      <c r="K48" s="45">
        <v>0</v>
      </c>
      <c r="L48" s="45">
        <v>0</v>
      </c>
      <c r="M48" s="45">
        <v>-4</v>
      </c>
      <c r="N48" s="45">
        <v>-10</v>
      </c>
      <c r="O48" s="46">
        <v>58</v>
      </c>
      <c r="P48" s="718">
        <v>0</v>
      </c>
      <c r="Q48" s="45">
        <v>0</v>
      </c>
      <c r="R48" s="45">
        <v>0</v>
      </c>
      <c r="S48" s="45">
        <v>0</v>
      </c>
      <c r="T48" s="39"/>
      <c r="U48" s="39"/>
      <c r="V48" s="39"/>
      <c r="W48" s="39"/>
      <c r="X48" s="39"/>
      <c r="Y48" s="39"/>
      <c r="Z48" s="39"/>
      <c r="AA48" s="39"/>
      <c r="AB48" s="43"/>
      <c r="AC48" s="717"/>
      <c r="AD48" s="39"/>
      <c r="AE48" s="73"/>
      <c r="AF48" s="45"/>
      <c r="AG48" s="39"/>
      <c r="AH48" s="66"/>
      <c r="AI48" s="66"/>
      <c r="AJ48" s="66"/>
      <c r="AK48" s="66"/>
      <c r="AL48" s="66"/>
      <c r="AM48" s="66"/>
      <c r="AN48" s="66"/>
      <c r="AO48" s="67"/>
      <c r="AP48" s="16"/>
      <c r="AQ48" s="8"/>
      <c r="AR48" s="8"/>
      <c r="AS48" s="8"/>
    </row>
    <row r="49" spans="1:45" ht="15.75" customHeight="1">
      <c r="A49" s="8"/>
      <c r="B49" s="25"/>
      <c r="C49" s="61"/>
      <c r="D49" s="61"/>
      <c r="E49" s="61"/>
      <c r="F49" s="61"/>
      <c r="G49" s="61"/>
      <c r="H49" s="61"/>
      <c r="I49" s="61"/>
      <c r="J49" s="61"/>
      <c r="K49" s="61"/>
      <c r="L49" s="61"/>
      <c r="M49" s="61"/>
      <c r="N49" s="61"/>
      <c r="O49" s="62"/>
      <c r="P49" s="61"/>
      <c r="Q49" s="61"/>
      <c r="R49" s="61"/>
      <c r="S49" s="61"/>
      <c r="T49" s="61"/>
      <c r="U49" s="61"/>
      <c r="V49" s="61"/>
      <c r="W49" s="61"/>
      <c r="X49" s="61"/>
      <c r="Y49" s="61"/>
      <c r="Z49" s="61"/>
      <c r="AA49" s="61"/>
      <c r="AB49" s="62"/>
      <c r="AC49" s="61"/>
      <c r="AD49" s="61"/>
      <c r="AE49" s="87"/>
      <c r="AF49" s="61"/>
      <c r="AG49" s="61"/>
      <c r="AH49" s="87"/>
      <c r="AI49" s="87"/>
      <c r="AJ49" s="87"/>
      <c r="AK49" s="87"/>
      <c r="AL49" s="87"/>
      <c r="AM49" s="87"/>
      <c r="AN49" s="87"/>
      <c r="AO49" s="88"/>
      <c r="AP49" s="34"/>
      <c r="AQ49" s="8"/>
      <c r="AR49" s="8"/>
      <c r="AS49" s="8"/>
    </row>
    <row r="50" spans="1:45" ht="15.75" customHeight="1" thickBot="1">
      <c r="A50" s="8"/>
      <c r="B50" s="20" t="s">
        <v>354</v>
      </c>
      <c r="C50" s="50">
        <v>12291</v>
      </c>
      <c r="D50" s="50">
        <v>27087</v>
      </c>
      <c r="E50" s="50">
        <v>38560</v>
      </c>
      <c r="F50" s="50">
        <v>24713</v>
      </c>
      <c r="G50" s="50">
        <v>22134</v>
      </c>
      <c r="H50" s="50">
        <v>19320</v>
      </c>
      <c r="I50" s="50">
        <v>19534</v>
      </c>
      <c r="J50" s="50">
        <v>14096</v>
      </c>
      <c r="K50" s="50">
        <v>13404</v>
      </c>
      <c r="L50" s="50">
        <v>20720</v>
      </c>
      <c r="M50" s="50">
        <v>22672</v>
      </c>
      <c r="N50" s="50">
        <v>20291</v>
      </c>
      <c r="O50" s="51">
        <v>29747</v>
      </c>
      <c r="P50" s="50">
        <v>2944</v>
      </c>
      <c r="Q50" s="50">
        <v>6671</v>
      </c>
      <c r="R50" s="50">
        <v>7206</v>
      </c>
      <c r="S50" s="50">
        <v>6065</v>
      </c>
      <c r="T50" s="50">
        <v>5831</v>
      </c>
      <c r="U50" s="50">
        <v>5279</v>
      </c>
      <c r="V50" s="50">
        <v>4691</v>
      </c>
      <c r="W50" s="50">
        <v>3355</v>
      </c>
      <c r="X50" s="50">
        <v>5382</v>
      </c>
      <c r="Y50" s="50">
        <v>8857</v>
      </c>
      <c r="Z50" s="50">
        <v>13872</v>
      </c>
      <c r="AA50" s="50">
        <v>18485</v>
      </c>
      <c r="AB50" s="51">
        <v>13422</v>
      </c>
      <c r="AC50" s="50">
        <v>4139</v>
      </c>
      <c r="AD50" s="50">
        <f>AD47+AD44+AD33+AD24+AD12</f>
        <v>12793</v>
      </c>
      <c r="AE50" s="519">
        <v>19078</v>
      </c>
      <c r="AF50" s="50">
        <v>10652</v>
      </c>
      <c r="AG50" s="50">
        <v>10690</v>
      </c>
      <c r="AH50" s="86">
        <v>8476</v>
      </c>
      <c r="AI50" s="86">
        <v>10218</v>
      </c>
      <c r="AJ50" s="86">
        <v>6647</v>
      </c>
      <c r="AK50" s="86">
        <v>5388</v>
      </c>
      <c r="AL50" s="71"/>
      <c r="AM50" s="71"/>
      <c r="AN50" s="71"/>
      <c r="AO50" s="72"/>
      <c r="AP50" s="16"/>
      <c r="AQ50" s="8"/>
      <c r="AR50" s="8"/>
      <c r="AS50" s="8"/>
    </row>
    <row r="51" spans="1:45" ht="15.75" customHeight="1" thickTop="1">
      <c r="A51" s="8"/>
      <c r="B51" s="26"/>
      <c r="C51" s="26"/>
      <c r="D51" s="26"/>
      <c r="E51" s="89"/>
      <c r="F51" s="63"/>
      <c r="G51" s="63"/>
      <c r="H51" s="63"/>
      <c r="I51" s="63"/>
      <c r="J51" s="63"/>
      <c r="K51" s="63"/>
      <c r="L51" s="63"/>
      <c r="M51" s="63"/>
      <c r="N51" s="63"/>
      <c r="O51" s="63"/>
      <c r="P51" s="63"/>
      <c r="Q51" s="63"/>
      <c r="R51" s="63"/>
      <c r="S51" s="52"/>
      <c r="T51" s="52"/>
      <c r="U51" s="52"/>
      <c r="V51" s="52"/>
      <c r="W51" s="52"/>
      <c r="X51" s="52"/>
      <c r="Y51" s="52"/>
      <c r="Z51" s="52"/>
      <c r="AA51" s="52"/>
      <c r="AB51" s="52"/>
      <c r="AC51" s="52"/>
      <c r="AD51" s="52"/>
      <c r="AE51" s="52"/>
      <c r="AF51" s="52"/>
      <c r="AG51" s="52"/>
      <c r="AH51" s="52"/>
      <c r="AI51" s="52"/>
      <c r="AJ51" s="52"/>
      <c r="AK51" s="52"/>
      <c r="AL51" s="52"/>
      <c r="AM51" s="52"/>
      <c r="AN51" s="52"/>
      <c r="AO51" s="52"/>
      <c r="AP51" s="8"/>
      <c r="AQ51" s="8"/>
      <c r="AR51" s="8"/>
      <c r="AS51" s="8"/>
    </row>
    <row r="52" spans="1:45" ht="33" customHeight="1">
      <c r="A52" s="8"/>
      <c r="B52" s="684" t="s">
        <v>984</v>
      </c>
      <c r="C52" s="684"/>
      <c r="D52" s="684"/>
      <c r="E52" s="684"/>
      <c r="F52" s="684"/>
      <c r="G52" s="684"/>
      <c r="H52" s="684"/>
      <c r="I52" s="684"/>
      <c r="J52" s="684"/>
      <c r="K52" s="684"/>
      <c r="L52" s="684"/>
      <c r="M52" s="684"/>
      <c r="N52" s="684"/>
      <c r="O52" s="684"/>
      <c r="P52" s="684"/>
      <c r="Q52" s="684"/>
      <c r="R52" s="684"/>
      <c r="S52" s="684"/>
      <c r="T52" s="684"/>
      <c r="U52" s="684"/>
      <c r="V52" s="684"/>
      <c r="W52" s="684"/>
      <c r="X52" s="684"/>
      <c r="Y52" s="684"/>
      <c r="Z52" s="684"/>
      <c r="AA52" s="684"/>
      <c r="AB52" s="39"/>
      <c r="AC52" s="39"/>
      <c r="AD52" s="39"/>
      <c r="AE52" s="39"/>
      <c r="AF52" s="39"/>
      <c r="AG52" s="39"/>
      <c r="AH52" s="39"/>
      <c r="AI52" s="39"/>
      <c r="AJ52" s="39"/>
      <c r="AK52" s="39"/>
      <c r="AL52" s="39"/>
      <c r="AM52" s="39"/>
      <c r="AN52" s="39"/>
      <c r="AO52" s="39"/>
      <c r="AP52" s="8"/>
      <c r="AQ52" s="8"/>
      <c r="AR52" s="8"/>
      <c r="AS52" s="8"/>
    </row>
  </sheetData>
  <mergeCells count="9">
    <mergeCell ref="B52:AA52"/>
    <mergeCell ref="B2:AO2"/>
    <mergeCell ref="B3:AO3"/>
    <mergeCell ref="D4:O4"/>
    <mergeCell ref="Q4:AB4"/>
    <mergeCell ref="AD4:AO4"/>
    <mergeCell ref="D5:O5"/>
    <mergeCell ref="Q5:AB5"/>
    <mergeCell ref="AD5:AO5"/>
  </mergeCells>
  <pageMargins left="0.7" right="0.7" top="0.75" bottom="0.75" header="0.3" footer="0.3"/>
  <pageSetup paperSize="9" orientation="portrait" r:id="rId1"/>
  <headerFooter>
    <oddFooter>&amp;C&amp;1#&amp;"Calibri"&amp;10&amp;KFFFFFFRioTintoNonBusiness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X13"/>
  <sheetViews>
    <sheetView showGridLines="0" zoomScale="90" zoomScaleNormal="90" workbookViewId="0">
      <selection activeCell="C4" sqref="C4"/>
    </sheetView>
  </sheetViews>
  <sheetFormatPr defaultColWidth="13.42578125" defaultRowHeight="12.75"/>
  <cols>
    <col min="1" max="1" width="3.140625" style="2" customWidth="1"/>
    <col min="2" max="2" width="49" style="2" customWidth="1"/>
    <col min="3" max="3" width="10.42578125" style="2" customWidth="1"/>
    <col min="4" max="4" width="9" style="2" customWidth="1"/>
    <col min="5" max="5" width="9.140625" style="2" customWidth="1"/>
    <col min="6" max="15" width="9.42578125" style="2" customWidth="1"/>
    <col min="16" max="16" width="69.42578125" style="2" customWidth="1"/>
    <col min="17" max="24" width="9.42578125" style="2" customWidth="1"/>
    <col min="25" max="16384" width="13.42578125" style="2"/>
  </cols>
  <sheetData>
    <row r="1" spans="1:24" ht="15.75" customHeight="1">
      <c r="A1" s="8"/>
      <c r="B1" s="8"/>
      <c r="C1" s="8"/>
      <c r="D1" s="8"/>
      <c r="E1" s="8"/>
      <c r="F1" s="8"/>
      <c r="G1" s="8"/>
      <c r="H1" s="8"/>
      <c r="I1" s="8"/>
      <c r="J1" s="8"/>
      <c r="K1" s="8"/>
      <c r="L1" s="8"/>
      <c r="M1" s="8"/>
      <c r="N1" s="8"/>
      <c r="O1" s="8"/>
      <c r="P1" s="8"/>
      <c r="Q1" s="8"/>
      <c r="R1" s="8"/>
      <c r="S1" s="8"/>
      <c r="T1" s="8"/>
      <c r="U1" s="8"/>
      <c r="V1" s="8"/>
      <c r="W1" s="8"/>
      <c r="X1" s="8"/>
    </row>
    <row r="2" spans="1:24" ht="15.75" customHeight="1">
      <c r="A2" s="8"/>
      <c r="B2" s="691" t="s">
        <v>213</v>
      </c>
      <c r="C2" s="691"/>
      <c r="D2" s="691"/>
      <c r="E2" s="691"/>
      <c r="F2" s="691"/>
      <c r="G2" s="691"/>
      <c r="H2" s="691"/>
      <c r="I2" s="691"/>
      <c r="J2" s="691"/>
      <c r="K2" s="691"/>
      <c r="L2" s="691"/>
      <c r="M2" s="691"/>
      <c r="N2" s="691"/>
      <c r="O2" s="691"/>
      <c r="P2" s="9"/>
      <c r="Q2" s="9"/>
      <c r="R2" s="9"/>
      <c r="S2" s="9"/>
      <c r="T2" s="9"/>
      <c r="U2" s="9"/>
      <c r="V2" s="9"/>
      <c r="W2" s="9"/>
      <c r="X2" s="8"/>
    </row>
    <row r="3" spans="1:24" ht="18.2" customHeight="1">
      <c r="A3" s="8"/>
      <c r="B3" s="30"/>
      <c r="C3" s="30" t="s">
        <v>1161</v>
      </c>
      <c r="D3" s="30">
        <v>2022</v>
      </c>
      <c r="E3" s="30">
        <v>2021</v>
      </c>
      <c r="F3" s="30">
        <v>2020</v>
      </c>
      <c r="G3" s="30">
        <v>2019</v>
      </c>
      <c r="H3" s="30">
        <v>2018</v>
      </c>
      <c r="I3" s="30">
        <v>2017</v>
      </c>
      <c r="J3" s="30">
        <v>2016</v>
      </c>
      <c r="K3" s="30">
        <v>2015</v>
      </c>
      <c r="L3" s="30">
        <v>2014</v>
      </c>
      <c r="M3" s="30">
        <v>2013</v>
      </c>
      <c r="N3" s="30">
        <v>2012</v>
      </c>
      <c r="O3" s="30">
        <v>2011</v>
      </c>
      <c r="P3" s="8"/>
      <c r="Q3" s="8"/>
      <c r="R3" s="8"/>
      <c r="S3" s="8"/>
      <c r="T3" s="8"/>
      <c r="U3" s="8"/>
      <c r="V3" s="8"/>
      <c r="W3" s="8"/>
      <c r="X3" s="8"/>
    </row>
    <row r="4" spans="1:24" ht="15.75" customHeight="1">
      <c r="A4" s="8"/>
      <c r="B4" s="8"/>
      <c r="C4" s="8"/>
      <c r="D4" s="8"/>
      <c r="E4" s="8"/>
      <c r="F4" s="8"/>
      <c r="G4" s="8"/>
      <c r="H4" s="8"/>
      <c r="I4" s="8"/>
      <c r="J4" s="8"/>
      <c r="K4" s="8"/>
      <c r="L4" s="8"/>
      <c r="M4" s="8"/>
      <c r="N4" s="8"/>
      <c r="O4" s="8"/>
      <c r="P4" s="8"/>
      <c r="Q4" s="8"/>
      <c r="R4" s="8"/>
      <c r="S4" s="8"/>
      <c r="T4" s="8"/>
      <c r="U4" s="8"/>
      <c r="V4" s="8"/>
      <c r="W4" s="8"/>
      <c r="X4" s="8"/>
    </row>
    <row r="5" spans="1:24">
      <c r="A5" s="8"/>
      <c r="B5" s="8" t="s">
        <v>214</v>
      </c>
      <c r="C5" s="8" t="s">
        <v>842</v>
      </c>
      <c r="D5" s="10">
        <v>1.343</v>
      </c>
      <c r="E5" s="10">
        <v>2.633</v>
      </c>
      <c r="F5" s="10">
        <v>1.101</v>
      </c>
      <c r="G5" s="10">
        <v>0.49600000000000005</v>
      </c>
      <c r="H5" s="10">
        <v>0.33400000000000002</v>
      </c>
      <c r="I5" s="10">
        <v>5.7999999999999996E-2</v>
      </c>
      <c r="J5" s="10">
        <v>-0.40700000000000003</v>
      </c>
      <c r="K5" s="10">
        <v>-0.26600000000000001</v>
      </c>
      <c r="L5" s="10">
        <v>-9.6999999999999989E-2</v>
      </c>
      <c r="M5" s="10">
        <v>2.1000000000000001E-2</v>
      </c>
      <c r="N5" s="10">
        <v>0.14800000000000002</v>
      </c>
      <c r="O5" s="10">
        <v>-0.312</v>
      </c>
      <c r="P5" s="8"/>
      <c r="Q5" s="8"/>
      <c r="R5" s="8"/>
      <c r="S5" s="8"/>
      <c r="T5" s="8"/>
      <c r="U5" s="8"/>
      <c r="V5" s="8"/>
      <c r="W5" s="8"/>
      <c r="X5" s="8"/>
    </row>
    <row r="6" spans="1:24">
      <c r="A6" s="8"/>
      <c r="B6" s="8" t="s">
        <v>215</v>
      </c>
      <c r="C6" s="8">
        <v>5720</v>
      </c>
      <c r="D6" s="11">
        <v>13275</v>
      </c>
      <c r="E6" s="11">
        <v>21380</v>
      </c>
      <c r="F6" s="11">
        <v>12448</v>
      </c>
      <c r="G6" s="11">
        <v>10373</v>
      </c>
      <c r="H6" s="11">
        <v>8808</v>
      </c>
      <c r="I6" s="11">
        <v>8627</v>
      </c>
      <c r="J6" s="11">
        <v>5100</v>
      </c>
      <c r="K6" s="11">
        <v>4540</v>
      </c>
      <c r="L6" s="11">
        <v>9305</v>
      </c>
      <c r="M6" s="11">
        <v>10217</v>
      </c>
      <c r="N6" s="11">
        <v>9269</v>
      </c>
      <c r="O6" s="11">
        <v>15572</v>
      </c>
      <c r="P6" s="8"/>
      <c r="Q6" s="8"/>
      <c r="R6" s="8"/>
      <c r="S6" s="8"/>
      <c r="T6" s="8"/>
      <c r="U6" s="8"/>
      <c r="V6" s="8"/>
      <c r="W6" s="8"/>
      <c r="X6" s="8"/>
    </row>
    <row r="7" spans="1:24">
      <c r="A7" s="8"/>
      <c r="B7" s="8" t="s">
        <v>216</v>
      </c>
      <c r="C7" s="8">
        <v>11728</v>
      </c>
      <c r="D7" s="11">
        <v>26272</v>
      </c>
      <c r="E7" s="11">
        <v>37720</v>
      </c>
      <c r="F7" s="11">
        <v>23902</v>
      </c>
      <c r="G7" s="11">
        <v>21197</v>
      </c>
      <c r="H7" s="11">
        <v>18136</v>
      </c>
      <c r="I7" s="11">
        <v>18580</v>
      </c>
      <c r="J7" s="11">
        <v>13510</v>
      </c>
      <c r="K7" s="11">
        <v>12621</v>
      </c>
      <c r="L7" s="11">
        <v>19665</v>
      </c>
      <c r="M7" s="11">
        <v>21509</v>
      </c>
      <c r="N7" s="11">
        <v>19245</v>
      </c>
      <c r="O7" s="11">
        <v>28640</v>
      </c>
      <c r="P7" s="8"/>
      <c r="Q7" s="8"/>
      <c r="R7" s="8"/>
      <c r="S7" s="8"/>
      <c r="T7" s="8"/>
      <c r="U7" s="8"/>
      <c r="V7" s="8"/>
      <c r="W7" s="8"/>
      <c r="X7" s="8"/>
    </row>
    <row r="8" spans="1:24" ht="15.75" customHeight="1">
      <c r="A8" s="8"/>
      <c r="B8" s="8" t="s">
        <v>217</v>
      </c>
      <c r="C8" s="91">
        <v>0.2</v>
      </c>
      <c r="D8" s="91">
        <v>0.25</v>
      </c>
      <c r="E8" s="91">
        <v>0.44</v>
      </c>
      <c r="F8" s="12">
        <v>0.27</v>
      </c>
      <c r="G8" s="12">
        <v>0.24</v>
      </c>
      <c r="H8" s="12">
        <v>0.19</v>
      </c>
      <c r="I8" s="12">
        <v>0.18</v>
      </c>
      <c r="J8" s="12">
        <v>0.11</v>
      </c>
      <c r="K8" s="12">
        <v>0.09</v>
      </c>
      <c r="L8" s="12">
        <v>0.15</v>
      </c>
      <c r="M8" s="12">
        <v>0.16</v>
      </c>
      <c r="N8" s="12">
        <v>0.14000000000000001</v>
      </c>
      <c r="O8" s="12">
        <v>0.25</v>
      </c>
      <c r="P8" s="8"/>
      <c r="Q8" s="8"/>
      <c r="R8" s="8"/>
      <c r="S8" s="8"/>
      <c r="T8" s="8"/>
      <c r="U8" s="8"/>
      <c r="V8" s="8"/>
      <c r="W8" s="8"/>
      <c r="X8" s="8"/>
    </row>
    <row r="9" spans="1:24">
      <c r="A9" s="8"/>
      <c r="B9" s="8" t="s">
        <v>218</v>
      </c>
      <c r="C9" s="92">
        <v>6975</v>
      </c>
      <c r="D9" s="92">
        <v>16134</v>
      </c>
      <c r="E9" s="92">
        <v>25345</v>
      </c>
      <c r="F9" s="11">
        <v>15875</v>
      </c>
      <c r="G9" s="11">
        <v>14912</v>
      </c>
      <c r="H9" s="11">
        <v>11821</v>
      </c>
      <c r="I9" s="11">
        <v>13884</v>
      </c>
      <c r="J9" s="11">
        <v>8465</v>
      </c>
      <c r="K9" s="11">
        <v>9383</v>
      </c>
      <c r="L9" s="11">
        <v>14286</v>
      </c>
      <c r="M9" s="11">
        <v>15078</v>
      </c>
      <c r="N9" s="11">
        <v>9430</v>
      </c>
      <c r="O9" s="11">
        <v>20235</v>
      </c>
      <c r="P9" s="8"/>
      <c r="Q9" s="8"/>
      <c r="R9" s="8"/>
      <c r="S9" s="8"/>
      <c r="T9" s="8"/>
      <c r="U9" s="8"/>
      <c r="V9" s="8"/>
      <c r="W9" s="8"/>
      <c r="X9" s="8"/>
    </row>
    <row r="10" spans="1:24">
      <c r="A10" s="8"/>
      <c r="B10" s="8" t="s">
        <v>219</v>
      </c>
      <c r="C10" s="92">
        <v>3769</v>
      </c>
      <c r="D10" s="92">
        <v>9010</v>
      </c>
      <c r="E10" s="92">
        <v>17664</v>
      </c>
      <c r="F10" s="11">
        <v>9407</v>
      </c>
      <c r="G10" s="11">
        <v>9158</v>
      </c>
      <c r="H10" s="11">
        <v>6977</v>
      </c>
      <c r="I10" s="11">
        <v>9540</v>
      </c>
      <c r="J10" s="11">
        <v>5807</v>
      </c>
      <c r="K10" s="11">
        <v>4795</v>
      </c>
      <c r="L10" s="11">
        <v>6868</v>
      </c>
      <c r="M10" s="11">
        <v>2134</v>
      </c>
      <c r="N10" s="11">
        <v>-8145</v>
      </c>
      <c r="O10" s="11">
        <v>7732</v>
      </c>
      <c r="P10" s="8"/>
      <c r="Q10" s="8"/>
      <c r="R10" s="8"/>
      <c r="S10" s="8"/>
      <c r="T10" s="8"/>
      <c r="U10" s="8"/>
      <c r="V10" s="8"/>
      <c r="W10" s="8"/>
      <c r="X10" s="8"/>
    </row>
    <row r="11" spans="1:24">
      <c r="A11" s="8"/>
      <c r="B11" s="8" t="s">
        <v>220</v>
      </c>
      <c r="C11" s="11">
        <v>-4350</v>
      </c>
      <c r="D11" s="11">
        <v>-4188</v>
      </c>
      <c r="E11" s="92">
        <v>1576</v>
      </c>
      <c r="F11" s="11">
        <v>-664</v>
      </c>
      <c r="G11" s="11">
        <v>-3651</v>
      </c>
      <c r="H11" s="11">
        <v>255</v>
      </c>
      <c r="I11" s="11">
        <v>-3845</v>
      </c>
      <c r="J11" s="11">
        <v>-9587</v>
      </c>
      <c r="K11" s="11">
        <v>-13783</v>
      </c>
      <c r="L11" s="11">
        <v>-12495</v>
      </c>
      <c r="M11" s="11">
        <v>-18055</v>
      </c>
      <c r="N11" s="11">
        <v>-19192</v>
      </c>
      <c r="O11" s="11">
        <v>-8342</v>
      </c>
      <c r="P11" s="8"/>
      <c r="Q11" s="8"/>
      <c r="R11" s="8"/>
      <c r="S11" s="8"/>
      <c r="T11" s="8"/>
      <c r="U11" s="8"/>
      <c r="V11" s="8"/>
      <c r="W11" s="8"/>
      <c r="X11" s="8"/>
    </row>
    <row r="12" spans="1:24">
      <c r="A12" s="8"/>
      <c r="B12" s="8" t="s">
        <v>221</v>
      </c>
      <c r="C12" s="11">
        <v>4100</v>
      </c>
      <c r="D12" s="11">
        <v>10779</v>
      </c>
      <c r="E12" s="11">
        <v>13300</v>
      </c>
      <c r="F12" s="11">
        <v>8403.6</v>
      </c>
      <c r="G12" s="11">
        <v>7635.2</v>
      </c>
      <c r="H12" s="11">
        <v>6574.6</v>
      </c>
      <c r="I12" s="11">
        <v>5138</v>
      </c>
      <c r="J12" s="11">
        <v>3984</v>
      </c>
      <c r="K12" s="11">
        <v>4523</v>
      </c>
      <c r="L12" s="11">
        <v>7099</v>
      </c>
      <c r="M12" s="11">
        <v>7470</v>
      </c>
      <c r="N12" s="11">
        <v>9708</v>
      </c>
      <c r="O12" s="11">
        <v>10958</v>
      </c>
      <c r="P12" s="37" t="s">
        <v>222</v>
      </c>
      <c r="Q12" s="8"/>
      <c r="R12" s="8"/>
      <c r="S12" s="8"/>
      <c r="T12" s="8"/>
      <c r="U12" s="8"/>
      <c r="V12" s="8"/>
      <c r="W12" s="8"/>
      <c r="X12" s="8"/>
    </row>
    <row r="13" spans="1:24" ht="25.5">
      <c r="A13" s="8"/>
      <c r="B13" s="13" t="s">
        <v>223</v>
      </c>
      <c r="C13" s="14">
        <v>0.30499999999999999</v>
      </c>
      <c r="D13" s="14">
        <v>0.309</v>
      </c>
      <c r="E13" s="14">
        <v>0.27700000000000002</v>
      </c>
      <c r="F13" s="14">
        <v>0.33100000000000002</v>
      </c>
      <c r="G13" s="14">
        <v>0.38300000000000001</v>
      </c>
      <c r="H13" s="14">
        <v>0.24</v>
      </c>
      <c r="I13" s="14">
        <v>0.318</v>
      </c>
      <c r="J13" s="14">
        <v>0.26</v>
      </c>
      <c r="K13" s="14">
        <v>0.26700000000000002</v>
      </c>
      <c r="L13" s="14">
        <v>0.36600000000000005</v>
      </c>
      <c r="M13" s="14">
        <v>0.80299999999999994</v>
      </c>
      <c r="N13" s="14">
        <v>-0.375</v>
      </c>
      <c r="O13" s="14">
        <v>0.49100000000000005</v>
      </c>
      <c r="P13" s="37" t="s">
        <v>224</v>
      </c>
      <c r="Q13" s="8"/>
      <c r="R13" s="8"/>
      <c r="S13" s="8"/>
      <c r="T13" s="8"/>
      <c r="U13" s="8"/>
      <c r="V13" s="8"/>
      <c r="W13" s="8"/>
      <c r="X13" s="8"/>
    </row>
  </sheetData>
  <mergeCells count="1">
    <mergeCell ref="B2:O2"/>
  </mergeCells>
  <pageMargins left="0.7" right="0.7" top="0.75" bottom="0.75" header="0.3" footer="0.3"/>
  <pageSetup paperSize="9" orientation="portrait" r:id="rId1"/>
  <headerFooter>
    <oddFooter>&amp;C&amp;1#&amp;"Calibri"&amp;10&amp;KFFFFFFRioTintoNonBusiness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sheetPr>
  <dimension ref="B2:L153"/>
  <sheetViews>
    <sheetView showGridLines="0" zoomScale="90" zoomScaleNormal="90" workbookViewId="0">
      <selection activeCell="B2" sqref="B2"/>
    </sheetView>
  </sheetViews>
  <sheetFormatPr defaultColWidth="8.85546875" defaultRowHeight="14.25"/>
  <cols>
    <col min="1" max="1" width="4.85546875" style="96" customWidth="1"/>
    <col min="2" max="2" width="46.5703125" style="96" customWidth="1"/>
    <col min="3" max="3" width="7.28515625" style="96" bestFit="1" customWidth="1"/>
    <col min="4" max="11" width="8.85546875" style="96"/>
    <col min="12" max="12" width="12.140625" style="96" customWidth="1"/>
    <col min="13" max="16384" width="8.85546875" style="96"/>
  </cols>
  <sheetData>
    <row r="2" spans="2:12" ht="15">
      <c r="B2" s="94" t="s">
        <v>261</v>
      </c>
      <c r="C2" s="95"/>
      <c r="D2" s="95"/>
      <c r="E2" s="95"/>
      <c r="F2" s="95"/>
      <c r="G2" s="95"/>
      <c r="H2" s="95"/>
      <c r="I2" s="95"/>
      <c r="J2" s="95"/>
      <c r="K2" s="95"/>
      <c r="L2" s="95"/>
    </row>
    <row r="3" spans="2:12" ht="15">
      <c r="B3" s="97" t="s">
        <v>262</v>
      </c>
      <c r="C3" s="97"/>
      <c r="D3" s="97"/>
      <c r="E3" s="97"/>
      <c r="F3" s="97"/>
      <c r="G3" s="97"/>
      <c r="H3" s="97"/>
      <c r="I3" s="98"/>
      <c r="J3" s="98"/>
      <c r="K3" s="98"/>
      <c r="L3" s="98"/>
    </row>
    <row r="26" spans="2:10" ht="23.25" customHeight="1">
      <c r="B26" s="693" t="s">
        <v>263</v>
      </c>
      <c r="C26" s="693"/>
      <c r="D26" s="693"/>
      <c r="E26" s="693"/>
      <c r="F26" s="693"/>
      <c r="G26" s="693"/>
      <c r="H26" s="693"/>
      <c r="I26" s="693"/>
    </row>
    <row r="27" spans="2:10" ht="15" thickBot="1">
      <c r="B27" s="99"/>
      <c r="C27" s="99"/>
      <c r="D27" s="99"/>
      <c r="E27" s="99"/>
      <c r="F27" s="99"/>
      <c r="G27" s="99"/>
      <c r="H27" s="99"/>
      <c r="I27" s="99"/>
    </row>
    <row r="28" spans="2:10">
      <c r="B28" s="695"/>
      <c r="C28" s="560" t="s">
        <v>985</v>
      </c>
      <c r="D28" s="560" t="s">
        <v>987</v>
      </c>
      <c r="E28" s="560" t="s">
        <v>988</v>
      </c>
      <c r="F28" s="560" t="s">
        <v>989</v>
      </c>
      <c r="G28" s="560" t="s">
        <v>990</v>
      </c>
      <c r="H28" s="563" t="s">
        <v>987</v>
      </c>
      <c r="I28" s="560" t="s">
        <v>991</v>
      </c>
      <c r="J28" s="563" t="s">
        <v>991</v>
      </c>
    </row>
    <row r="29" spans="2:10" ht="15" thickBot="1">
      <c r="B29" s="696"/>
      <c r="C29" s="561" t="s">
        <v>986</v>
      </c>
      <c r="D29" s="561">
        <v>2021</v>
      </c>
      <c r="E29" s="561">
        <v>2022</v>
      </c>
      <c r="F29" s="561">
        <v>2022</v>
      </c>
      <c r="G29" s="561">
        <v>2022</v>
      </c>
      <c r="H29" s="564">
        <v>2022</v>
      </c>
      <c r="I29" s="561">
        <v>2021</v>
      </c>
      <c r="J29" s="564">
        <v>2022</v>
      </c>
    </row>
    <row r="30" spans="2:10" ht="15.75">
      <c r="B30" s="565"/>
      <c r="C30" s="565"/>
      <c r="D30" s="565"/>
      <c r="E30" s="565"/>
      <c r="F30" s="565"/>
      <c r="G30" s="565"/>
      <c r="H30" s="566"/>
      <c r="I30" s="565"/>
      <c r="J30" s="566"/>
    </row>
    <row r="31" spans="2:10" ht="15.75">
      <c r="B31" s="567" t="s">
        <v>265</v>
      </c>
      <c r="C31" s="565"/>
      <c r="D31" s="565"/>
      <c r="E31" s="565"/>
      <c r="F31" s="565"/>
      <c r="G31" s="565"/>
      <c r="H31" s="566"/>
      <c r="I31" s="565"/>
      <c r="J31" s="566"/>
    </row>
    <row r="32" spans="2:10" ht="15.75">
      <c r="B32" s="568" t="s">
        <v>266</v>
      </c>
      <c r="C32" s="565"/>
      <c r="D32" s="565"/>
      <c r="E32" s="565"/>
      <c r="F32" s="565"/>
      <c r="G32" s="565"/>
      <c r="H32" s="566"/>
      <c r="I32" s="565"/>
      <c r="J32" s="566"/>
    </row>
    <row r="33" spans="2:10" ht="15.75">
      <c r="B33" s="569" t="s">
        <v>267</v>
      </c>
      <c r="C33" s="565"/>
      <c r="D33" s="565"/>
      <c r="E33" s="565"/>
      <c r="F33" s="565"/>
      <c r="G33" s="565"/>
      <c r="H33" s="566"/>
      <c r="I33" s="565"/>
      <c r="J33" s="566"/>
    </row>
    <row r="34" spans="2:10" ht="15.75">
      <c r="B34" s="568" t="s">
        <v>268</v>
      </c>
      <c r="C34" s="565"/>
      <c r="D34" s="565"/>
      <c r="E34" s="565"/>
      <c r="F34" s="565"/>
      <c r="G34" s="565"/>
      <c r="H34" s="566"/>
      <c r="I34" s="565"/>
      <c r="J34" s="566"/>
    </row>
    <row r="35" spans="2:10" ht="15.75">
      <c r="B35" s="570" t="s">
        <v>269</v>
      </c>
      <c r="C35" s="565"/>
      <c r="D35" s="565"/>
      <c r="E35" s="565"/>
      <c r="F35" s="565"/>
      <c r="G35" s="565"/>
      <c r="H35" s="566"/>
      <c r="I35" s="565"/>
      <c r="J35" s="566"/>
    </row>
    <row r="36" spans="2:10">
      <c r="B36" s="570" t="s">
        <v>270</v>
      </c>
      <c r="C36" s="559" t="s">
        <v>271</v>
      </c>
      <c r="D36" s="571">
        <v>55049</v>
      </c>
      <c r="E36" s="571">
        <v>47678</v>
      </c>
      <c r="F36" s="571">
        <v>52636</v>
      </c>
      <c r="G36" s="571">
        <v>56650</v>
      </c>
      <c r="H36" s="572">
        <v>61339</v>
      </c>
      <c r="I36" s="571">
        <v>210329</v>
      </c>
      <c r="J36" s="572">
        <v>218304</v>
      </c>
    </row>
    <row r="37" spans="2:10">
      <c r="B37" s="570" t="s">
        <v>272</v>
      </c>
      <c r="C37" s="573">
        <v>0.5</v>
      </c>
      <c r="D37" s="571">
        <v>13133</v>
      </c>
      <c r="E37" s="571">
        <v>11660</v>
      </c>
      <c r="F37" s="571">
        <v>12771</v>
      </c>
      <c r="G37" s="571">
        <v>12529</v>
      </c>
      <c r="H37" s="572">
        <v>11891</v>
      </c>
      <c r="I37" s="571">
        <v>49284</v>
      </c>
      <c r="J37" s="572">
        <v>48850</v>
      </c>
    </row>
    <row r="38" spans="2:10">
      <c r="B38" s="570" t="s">
        <v>273</v>
      </c>
      <c r="C38" s="573">
        <v>0.53</v>
      </c>
      <c r="D38" s="571">
        <v>6031</v>
      </c>
      <c r="E38" s="571">
        <v>5234</v>
      </c>
      <c r="F38" s="571">
        <v>5762</v>
      </c>
      <c r="G38" s="571">
        <v>6679</v>
      </c>
      <c r="H38" s="572">
        <v>7882</v>
      </c>
      <c r="I38" s="571">
        <v>25497</v>
      </c>
      <c r="J38" s="572">
        <v>25558</v>
      </c>
    </row>
    <row r="39" spans="2:10" ht="15" thickBot="1">
      <c r="B39" s="570" t="s">
        <v>274</v>
      </c>
      <c r="C39" s="573">
        <v>0.53</v>
      </c>
      <c r="D39" s="571">
        <v>9909</v>
      </c>
      <c r="E39" s="571">
        <v>7130</v>
      </c>
      <c r="F39" s="571">
        <v>7474</v>
      </c>
      <c r="G39" s="571">
        <v>8484</v>
      </c>
      <c r="H39" s="572">
        <v>8347</v>
      </c>
      <c r="I39" s="571">
        <v>34613</v>
      </c>
      <c r="J39" s="572">
        <v>31435</v>
      </c>
    </row>
    <row r="40" spans="2:10" ht="16.5" thickBot="1">
      <c r="B40" s="574" t="s">
        <v>275</v>
      </c>
      <c r="C40" s="575"/>
      <c r="D40" s="576">
        <v>84122</v>
      </c>
      <c r="E40" s="576">
        <v>71703</v>
      </c>
      <c r="F40" s="576">
        <v>78643</v>
      </c>
      <c r="G40" s="576">
        <v>84342</v>
      </c>
      <c r="H40" s="577">
        <v>89458</v>
      </c>
      <c r="I40" s="576">
        <v>319724</v>
      </c>
      <c r="J40" s="577">
        <v>324146</v>
      </c>
    </row>
    <row r="41" spans="2:10" ht="15.75">
      <c r="B41" s="570" t="s">
        <v>276</v>
      </c>
      <c r="C41" s="565"/>
      <c r="D41" s="565"/>
      <c r="E41" s="565"/>
      <c r="F41" s="565"/>
      <c r="G41" s="565"/>
      <c r="H41" s="566"/>
      <c r="I41" s="565"/>
      <c r="J41" s="566"/>
    </row>
    <row r="42" spans="2:10" ht="15.75">
      <c r="B42" s="570" t="s">
        <v>277</v>
      </c>
      <c r="C42" s="565"/>
      <c r="D42" s="571">
        <v>24998</v>
      </c>
      <c r="E42" s="571">
        <v>20827</v>
      </c>
      <c r="F42" s="571">
        <v>23228</v>
      </c>
      <c r="G42" s="571">
        <v>25452</v>
      </c>
      <c r="H42" s="572">
        <v>25251</v>
      </c>
      <c r="I42" s="571">
        <v>92463</v>
      </c>
      <c r="J42" s="572">
        <v>94758</v>
      </c>
    </row>
    <row r="43" spans="2:10" ht="15.75">
      <c r="B43" s="570" t="s">
        <v>278</v>
      </c>
      <c r="C43" s="565"/>
      <c r="D43" s="571">
        <v>38681</v>
      </c>
      <c r="E43" s="571">
        <v>31094</v>
      </c>
      <c r="F43" s="571">
        <v>36220</v>
      </c>
      <c r="G43" s="571">
        <v>38709</v>
      </c>
      <c r="H43" s="572">
        <v>41158</v>
      </c>
      <c r="I43" s="571">
        <v>144826</v>
      </c>
      <c r="J43" s="572">
        <v>147180</v>
      </c>
    </row>
    <row r="44" spans="2:10" ht="15.75">
      <c r="B44" s="570" t="s">
        <v>279</v>
      </c>
      <c r="C44" s="565"/>
      <c r="D44" s="571">
        <v>2173</v>
      </c>
      <c r="E44" s="571">
        <v>1982</v>
      </c>
      <c r="F44" s="571">
        <v>2226</v>
      </c>
      <c r="G44" s="571">
        <v>2621</v>
      </c>
      <c r="H44" s="572">
        <v>3103</v>
      </c>
      <c r="I44" s="571">
        <v>9626</v>
      </c>
      <c r="J44" s="572">
        <v>9932</v>
      </c>
    </row>
    <row r="45" spans="2:10" ht="15.75">
      <c r="B45" s="570" t="s">
        <v>280</v>
      </c>
      <c r="C45" s="565"/>
      <c r="D45" s="571">
        <v>3857</v>
      </c>
      <c r="E45" s="571">
        <v>3252</v>
      </c>
      <c r="F45" s="571">
        <v>3536</v>
      </c>
      <c r="G45" s="571">
        <v>4058</v>
      </c>
      <c r="H45" s="572">
        <v>4779</v>
      </c>
      <c r="I45" s="571">
        <v>15871</v>
      </c>
      <c r="J45" s="572">
        <v>15625</v>
      </c>
    </row>
    <row r="46" spans="2:10" ht="16.5" thickBot="1">
      <c r="B46" s="578" t="s">
        <v>281</v>
      </c>
      <c r="C46" s="579"/>
      <c r="D46" s="580">
        <v>14412</v>
      </c>
      <c r="E46" s="580">
        <v>14548</v>
      </c>
      <c r="F46" s="580">
        <v>13433</v>
      </c>
      <c r="G46" s="580">
        <v>13501</v>
      </c>
      <c r="H46" s="581">
        <v>15168</v>
      </c>
      <c r="I46" s="580">
        <v>56938</v>
      </c>
      <c r="J46" s="581">
        <v>56650</v>
      </c>
    </row>
    <row r="47" spans="2:10" ht="15.75">
      <c r="B47" s="570" t="s">
        <v>282</v>
      </c>
      <c r="C47" s="565"/>
      <c r="D47" s="565"/>
      <c r="E47" s="565"/>
      <c r="F47" s="565"/>
      <c r="G47" s="565"/>
      <c r="H47" s="566"/>
      <c r="I47" s="565"/>
      <c r="J47" s="566"/>
    </row>
    <row r="48" spans="2:10" ht="15.75">
      <c r="B48" s="570" t="s">
        <v>283</v>
      </c>
      <c r="C48" s="565"/>
      <c r="D48" s="571">
        <v>16616</v>
      </c>
      <c r="E48" s="571">
        <v>13626</v>
      </c>
      <c r="F48" s="571">
        <v>16043</v>
      </c>
      <c r="G48" s="571">
        <v>18860</v>
      </c>
      <c r="H48" s="572">
        <v>18153</v>
      </c>
      <c r="I48" s="571">
        <v>64697</v>
      </c>
      <c r="J48" s="572">
        <v>66682</v>
      </c>
    </row>
    <row r="49" spans="2:10" ht="15.75">
      <c r="B49" s="570" t="s">
        <v>284</v>
      </c>
      <c r="C49" s="565"/>
      <c r="D49" s="571">
        <v>31620</v>
      </c>
      <c r="E49" s="571">
        <v>27915</v>
      </c>
      <c r="F49" s="571">
        <v>32243</v>
      </c>
      <c r="G49" s="571">
        <v>38186</v>
      </c>
      <c r="H49" s="572">
        <v>38835</v>
      </c>
      <c r="I49" s="571">
        <v>138203</v>
      </c>
      <c r="J49" s="572">
        <v>137179</v>
      </c>
    </row>
    <row r="50" spans="2:10" ht="15.75">
      <c r="B50" s="570" t="s">
        <v>279</v>
      </c>
      <c r="C50" s="565"/>
      <c r="D50" s="571">
        <v>2001</v>
      </c>
      <c r="E50" s="571">
        <v>1273</v>
      </c>
      <c r="F50" s="571">
        <v>1832</v>
      </c>
      <c r="G50" s="571">
        <v>2417</v>
      </c>
      <c r="H50" s="572">
        <v>2348</v>
      </c>
      <c r="I50" s="571">
        <v>7512</v>
      </c>
      <c r="J50" s="572">
        <v>7870</v>
      </c>
    </row>
    <row r="51" spans="2:10" ht="15.75">
      <c r="B51" s="570" t="s">
        <v>280</v>
      </c>
      <c r="C51" s="565"/>
      <c r="D51" s="571">
        <v>4221</v>
      </c>
      <c r="E51" s="571">
        <v>3266</v>
      </c>
      <c r="F51" s="571">
        <v>4357</v>
      </c>
      <c r="G51" s="571">
        <v>4514</v>
      </c>
      <c r="H51" s="572">
        <v>5464</v>
      </c>
      <c r="I51" s="571">
        <v>17727</v>
      </c>
      <c r="J51" s="572">
        <v>17602</v>
      </c>
    </row>
    <row r="52" spans="2:10" ht="15.75">
      <c r="B52" s="570" t="s">
        <v>281</v>
      </c>
      <c r="C52" s="565"/>
      <c r="D52" s="571">
        <v>14121</v>
      </c>
      <c r="E52" s="571">
        <v>14487</v>
      </c>
      <c r="F52" s="571">
        <v>14201</v>
      </c>
      <c r="G52" s="571">
        <v>13530</v>
      </c>
      <c r="H52" s="572">
        <v>14661</v>
      </c>
      <c r="I52" s="571">
        <v>56889</v>
      </c>
      <c r="J52" s="572">
        <v>56880</v>
      </c>
    </row>
    <row r="53" spans="2:10" ht="15.75">
      <c r="B53" s="570" t="s">
        <v>285</v>
      </c>
      <c r="C53" s="565"/>
      <c r="D53" s="571">
        <v>4841</v>
      </c>
      <c r="E53" s="571">
        <v>3827</v>
      </c>
      <c r="F53" s="571">
        <v>4456</v>
      </c>
      <c r="G53" s="571">
        <v>1647</v>
      </c>
      <c r="H53" s="572">
        <v>2824</v>
      </c>
      <c r="I53" s="571">
        <v>16078</v>
      </c>
      <c r="J53" s="572">
        <v>12753</v>
      </c>
    </row>
    <row r="54" spans="2:10" ht="16.5" thickBot="1">
      <c r="B54" s="578" t="s">
        <v>286</v>
      </c>
      <c r="C54" s="579"/>
      <c r="D54" s="580">
        <v>10684</v>
      </c>
      <c r="E54" s="580">
        <v>7067</v>
      </c>
      <c r="F54" s="580">
        <v>6775</v>
      </c>
      <c r="G54" s="580">
        <v>3766</v>
      </c>
      <c r="H54" s="581">
        <v>5062</v>
      </c>
      <c r="I54" s="580">
        <v>20487</v>
      </c>
      <c r="J54" s="581">
        <v>22672</v>
      </c>
    </row>
    <row r="55" spans="2:10" ht="14.25" customHeight="1">
      <c r="B55" s="570" t="s">
        <v>287</v>
      </c>
      <c r="C55" s="565"/>
      <c r="D55" s="571">
        <v>84104</v>
      </c>
      <c r="E55" s="571">
        <v>71462</v>
      </c>
      <c r="F55" s="571">
        <v>79907</v>
      </c>
      <c r="G55" s="571">
        <v>82920</v>
      </c>
      <c r="H55" s="572">
        <v>87347</v>
      </c>
      <c r="I55" s="571">
        <v>321592</v>
      </c>
      <c r="J55" s="572">
        <v>321636</v>
      </c>
    </row>
    <row r="56" spans="2:10" ht="40.700000000000003" customHeight="1">
      <c r="B56" s="693" t="s">
        <v>263</v>
      </c>
      <c r="C56" s="693"/>
      <c r="D56" s="693"/>
      <c r="E56" s="693"/>
      <c r="F56" s="693"/>
      <c r="G56" s="693"/>
      <c r="H56" s="693"/>
      <c r="I56" s="693"/>
    </row>
    <row r="57" spans="2:10" ht="24.6" customHeight="1" thickBot="1">
      <c r="B57" s="99"/>
      <c r="C57" s="99"/>
      <c r="D57" s="99"/>
      <c r="E57" s="99"/>
      <c r="F57" s="99"/>
      <c r="G57" s="99"/>
      <c r="H57" s="99"/>
      <c r="I57" s="99"/>
    </row>
    <row r="58" spans="2:10">
      <c r="B58" s="695"/>
      <c r="C58" s="560" t="s">
        <v>985</v>
      </c>
      <c r="D58" s="560" t="s">
        <v>987</v>
      </c>
      <c r="E58" s="560" t="s">
        <v>988</v>
      </c>
      <c r="F58" s="560" t="s">
        <v>989</v>
      </c>
      <c r="G58" s="560" t="s">
        <v>990</v>
      </c>
      <c r="H58" s="563" t="s">
        <v>987</v>
      </c>
      <c r="I58" s="560" t="s">
        <v>991</v>
      </c>
      <c r="J58" s="563" t="s">
        <v>991</v>
      </c>
    </row>
    <row r="59" spans="2:10" ht="15" thickBot="1">
      <c r="B59" s="696"/>
      <c r="C59" s="561" t="s">
        <v>986</v>
      </c>
      <c r="D59" s="561">
        <v>2021</v>
      </c>
      <c r="E59" s="561">
        <v>2022</v>
      </c>
      <c r="F59" s="561">
        <v>2022</v>
      </c>
      <c r="G59" s="561">
        <v>2022</v>
      </c>
      <c r="H59" s="564">
        <v>2022</v>
      </c>
      <c r="I59" s="561">
        <v>2021</v>
      </c>
      <c r="J59" s="564">
        <v>2022</v>
      </c>
    </row>
    <row r="60" spans="2:10" ht="15.75">
      <c r="B60" s="565"/>
      <c r="C60" s="565"/>
      <c r="D60" s="565"/>
      <c r="E60" s="565"/>
      <c r="F60" s="565"/>
      <c r="G60" s="565"/>
      <c r="H60" s="566"/>
      <c r="I60" s="565"/>
      <c r="J60" s="566"/>
    </row>
    <row r="61" spans="2:10" ht="15.75">
      <c r="B61" s="568" t="s">
        <v>289</v>
      </c>
      <c r="C61" s="573">
        <v>0.59</v>
      </c>
      <c r="D61" s="565"/>
      <c r="E61" s="565"/>
      <c r="F61" s="565"/>
      <c r="G61" s="565"/>
      <c r="H61" s="566"/>
      <c r="I61" s="565"/>
      <c r="J61" s="566"/>
    </row>
    <row r="62" spans="2:10" ht="15.75">
      <c r="B62" s="700" t="s">
        <v>290</v>
      </c>
      <c r="C62" s="700"/>
      <c r="D62" s="565"/>
      <c r="E62" s="565"/>
      <c r="F62" s="565"/>
      <c r="G62" s="565"/>
      <c r="H62" s="566"/>
      <c r="I62" s="565"/>
      <c r="J62" s="566"/>
    </row>
    <row r="63" spans="2:10" ht="15.75">
      <c r="B63" s="570" t="s">
        <v>291</v>
      </c>
      <c r="C63" s="565"/>
      <c r="D63" s="565"/>
      <c r="E63" s="565"/>
      <c r="F63" s="565"/>
      <c r="G63" s="565"/>
      <c r="H63" s="566"/>
      <c r="I63" s="565"/>
      <c r="J63" s="566"/>
    </row>
    <row r="64" spans="2:10" ht="15.75">
      <c r="B64" s="570" t="s">
        <v>292</v>
      </c>
      <c r="C64" s="565"/>
      <c r="D64" s="571">
        <v>1718</v>
      </c>
      <c r="E64" s="571">
        <v>1638</v>
      </c>
      <c r="F64" s="571">
        <v>2183</v>
      </c>
      <c r="G64" s="571">
        <v>2106</v>
      </c>
      <c r="H64" s="572">
        <v>2020</v>
      </c>
      <c r="I64" s="571">
        <v>6578</v>
      </c>
      <c r="J64" s="572">
        <v>7947</v>
      </c>
    </row>
    <row r="65" spans="2:12" ht="16.5" thickBot="1">
      <c r="B65" s="578" t="s">
        <v>293</v>
      </c>
      <c r="C65" s="579"/>
      <c r="D65" s="580">
        <v>2535</v>
      </c>
      <c r="E65" s="580">
        <v>2456</v>
      </c>
      <c r="F65" s="580">
        <v>2250</v>
      </c>
      <c r="G65" s="580">
        <v>2621</v>
      </c>
      <c r="H65" s="581">
        <v>2288</v>
      </c>
      <c r="I65" s="580">
        <v>9986</v>
      </c>
      <c r="J65" s="581">
        <v>9615</v>
      </c>
    </row>
    <row r="66" spans="2:12" ht="16.5" thickBot="1">
      <c r="B66" s="578" t="s">
        <v>294</v>
      </c>
      <c r="C66" s="579"/>
      <c r="D66" s="580">
        <v>4254</v>
      </c>
      <c r="E66" s="580">
        <v>4094</v>
      </c>
      <c r="F66" s="580">
        <v>4433</v>
      </c>
      <c r="G66" s="580">
        <v>4727</v>
      </c>
      <c r="H66" s="581">
        <v>4308</v>
      </c>
      <c r="I66" s="580">
        <v>16564</v>
      </c>
      <c r="J66" s="581">
        <v>17562</v>
      </c>
    </row>
    <row r="67" spans="2:12" ht="15.75">
      <c r="B67" s="570" t="s">
        <v>295</v>
      </c>
      <c r="C67" s="565"/>
      <c r="D67" s="565"/>
      <c r="E67" s="565"/>
      <c r="F67" s="565"/>
      <c r="G67" s="565"/>
      <c r="H67" s="566"/>
      <c r="I67" s="565"/>
      <c r="J67" s="566"/>
    </row>
    <row r="68" spans="2:12" ht="15.75">
      <c r="B68" s="570" t="s">
        <v>292</v>
      </c>
      <c r="C68" s="565"/>
      <c r="D68" s="571">
        <v>1684</v>
      </c>
      <c r="E68" s="571">
        <v>1022</v>
      </c>
      <c r="F68" s="571">
        <v>1845</v>
      </c>
      <c r="G68" s="571">
        <v>2241</v>
      </c>
      <c r="H68" s="572">
        <v>1999</v>
      </c>
      <c r="I68" s="571">
        <v>7000</v>
      </c>
      <c r="J68" s="572">
        <v>7108</v>
      </c>
    </row>
    <row r="69" spans="2:12" ht="16.5" thickBot="1">
      <c r="B69" s="578" t="s">
        <v>293</v>
      </c>
      <c r="C69" s="579"/>
      <c r="D69" s="580">
        <v>2914</v>
      </c>
      <c r="E69" s="580">
        <v>2405</v>
      </c>
      <c r="F69" s="580">
        <v>2527</v>
      </c>
      <c r="G69" s="580">
        <v>2457</v>
      </c>
      <c r="H69" s="581">
        <v>1764</v>
      </c>
      <c r="I69" s="580">
        <v>9988</v>
      </c>
      <c r="J69" s="581">
        <v>9153</v>
      </c>
    </row>
    <row r="70" spans="2:12" ht="16.5" thickBot="1">
      <c r="B70" s="570" t="s">
        <v>296</v>
      </c>
      <c r="C70" s="565"/>
      <c r="D70" s="571">
        <v>4598</v>
      </c>
      <c r="E70" s="571">
        <v>3427</v>
      </c>
      <c r="F70" s="571">
        <v>4372</v>
      </c>
      <c r="G70" s="571">
        <v>4699</v>
      </c>
      <c r="H70" s="572">
        <v>3763</v>
      </c>
      <c r="I70" s="571">
        <v>16989</v>
      </c>
      <c r="J70" s="572">
        <v>16261</v>
      </c>
    </row>
    <row r="71" spans="2:12" ht="16.5" thickBot="1">
      <c r="B71" s="582" t="s">
        <v>297</v>
      </c>
      <c r="C71" s="583"/>
      <c r="D71" s="583"/>
      <c r="E71" s="583"/>
      <c r="F71" s="583"/>
      <c r="G71" s="583"/>
      <c r="H71" s="584"/>
      <c r="I71" s="583"/>
      <c r="J71" s="584"/>
    </row>
    <row r="72" spans="2:12" ht="15.75">
      <c r="B72" s="585" t="s">
        <v>298</v>
      </c>
      <c r="C72" s="583"/>
      <c r="D72" s="586">
        <v>88375</v>
      </c>
      <c r="E72" s="586">
        <v>75797</v>
      </c>
      <c r="F72" s="586">
        <v>83076</v>
      </c>
      <c r="G72" s="586">
        <v>89069</v>
      </c>
      <c r="H72" s="587">
        <v>93766</v>
      </c>
      <c r="I72" s="586">
        <v>336288</v>
      </c>
      <c r="J72" s="587">
        <v>341708</v>
      </c>
    </row>
    <row r="73" spans="2:12" ht="15.75">
      <c r="B73" s="570" t="s">
        <v>299</v>
      </c>
      <c r="C73" s="565"/>
      <c r="D73" s="571">
        <v>88702</v>
      </c>
      <c r="E73" s="571">
        <v>74889</v>
      </c>
      <c r="F73" s="571">
        <v>84279</v>
      </c>
      <c r="G73" s="571">
        <v>87619</v>
      </c>
      <c r="H73" s="572">
        <v>91110</v>
      </c>
      <c r="I73" s="571">
        <v>338581</v>
      </c>
      <c r="J73" s="572">
        <v>337897</v>
      </c>
    </row>
    <row r="74" spans="2:12" ht="16.5" thickBot="1">
      <c r="B74" s="578" t="s">
        <v>300</v>
      </c>
      <c r="C74" s="579"/>
      <c r="D74" s="580">
        <v>85256</v>
      </c>
      <c r="E74" s="580">
        <v>79194</v>
      </c>
      <c r="F74" s="588">
        <v>86108</v>
      </c>
      <c r="G74" s="580">
        <v>89689</v>
      </c>
      <c r="H74" s="581">
        <v>89650</v>
      </c>
      <c r="I74" s="580">
        <v>333185</v>
      </c>
      <c r="J74" s="581">
        <v>344641</v>
      </c>
    </row>
    <row r="75" spans="2:12" ht="98.25" customHeight="1">
      <c r="B75" s="698" t="s">
        <v>992</v>
      </c>
      <c r="C75" s="699"/>
      <c r="D75" s="699"/>
      <c r="E75" s="699"/>
      <c r="F75" s="699"/>
      <c r="G75" s="699"/>
      <c r="H75" s="699"/>
      <c r="I75" s="699"/>
    </row>
    <row r="77" spans="2:12" ht="15">
      <c r="B77" s="97" t="s">
        <v>301</v>
      </c>
      <c r="C77" s="98"/>
      <c r="D77" s="98"/>
      <c r="E77" s="98"/>
      <c r="F77" s="98"/>
      <c r="G77" s="98"/>
      <c r="H77" s="98"/>
      <c r="I77" s="98"/>
      <c r="J77" s="98"/>
      <c r="K77" s="98"/>
      <c r="L77" s="98"/>
    </row>
    <row r="78" spans="2:12" ht="23.25" customHeight="1">
      <c r="B78" s="693" t="s">
        <v>263</v>
      </c>
      <c r="C78" s="693"/>
      <c r="D78" s="693"/>
      <c r="E78" s="693"/>
      <c r="F78" s="693"/>
      <c r="G78" s="693"/>
      <c r="H78" s="693"/>
      <c r="I78" s="693"/>
    </row>
    <row r="79" spans="2:12" ht="15" thickBot="1">
      <c r="B79" s="99"/>
      <c r="C79" s="99"/>
      <c r="D79" s="99"/>
      <c r="E79" s="99"/>
      <c r="F79" s="99"/>
      <c r="G79" s="99"/>
      <c r="H79" s="99"/>
      <c r="I79" s="99"/>
    </row>
    <row r="80" spans="2:12">
      <c r="B80" s="695"/>
      <c r="C80" s="560" t="s">
        <v>985</v>
      </c>
      <c r="D80" s="560" t="s">
        <v>987</v>
      </c>
      <c r="E80" s="560" t="s">
        <v>988</v>
      </c>
      <c r="F80" s="560" t="s">
        <v>989</v>
      </c>
      <c r="G80" s="560" t="s">
        <v>990</v>
      </c>
      <c r="H80" s="563" t="s">
        <v>987</v>
      </c>
      <c r="I80" s="560" t="s">
        <v>991</v>
      </c>
      <c r="J80" s="563" t="s">
        <v>991</v>
      </c>
    </row>
    <row r="81" spans="2:10" ht="15" thickBot="1">
      <c r="B81" s="696"/>
      <c r="C81" s="561" t="s">
        <v>986</v>
      </c>
      <c r="D81" s="561">
        <v>2021</v>
      </c>
      <c r="E81" s="561">
        <v>2022</v>
      </c>
      <c r="F81" s="561">
        <v>2022</v>
      </c>
      <c r="G81" s="561">
        <v>2022</v>
      </c>
      <c r="H81" s="564">
        <v>2022</v>
      </c>
      <c r="I81" s="561">
        <v>2021</v>
      </c>
      <c r="J81" s="564">
        <v>2022</v>
      </c>
    </row>
    <row r="82" spans="2:10" ht="15.75">
      <c r="B82" s="565"/>
      <c r="C82" s="565"/>
      <c r="D82" s="565"/>
      <c r="E82" s="565"/>
      <c r="F82" s="565"/>
      <c r="G82" s="565"/>
      <c r="H82" s="566"/>
      <c r="I82" s="565"/>
      <c r="J82" s="566"/>
    </row>
    <row r="83" spans="2:10" ht="15.75">
      <c r="B83" s="567" t="s">
        <v>302</v>
      </c>
      <c r="C83" s="565"/>
      <c r="D83" s="565"/>
      <c r="E83" s="565"/>
      <c r="F83" s="565"/>
      <c r="G83" s="565"/>
      <c r="H83" s="566"/>
      <c r="I83" s="565"/>
      <c r="J83" s="566"/>
    </row>
    <row r="84" spans="2:10" ht="15.75">
      <c r="B84" s="568" t="s">
        <v>22</v>
      </c>
      <c r="C84" s="573">
        <v>0.3</v>
      </c>
      <c r="D84" s="565"/>
      <c r="E84" s="565"/>
      <c r="F84" s="565"/>
      <c r="G84" s="565"/>
      <c r="H84" s="566"/>
      <c r="I84" s="565"/>
      <c r="J84" s="566"/>
    </row>
    <row r="85" spans="2:10" ht="15.75">
      <c r="B85" s="569" t="s">
        <v>303</v>
      </c>
      <c r="C85" s="565"/>
      <c r="D85" s="558"/>
      <c r="E85" s="558"/>
      <c r="F85" s="558"/>
      <c r="G85" s="558"/>
      <c r="H85" s="589"/>
      <c r="I85" s="558"/>
      <c r="J85" s="589"/>
    </row>
    <row r="86" spans="2:10" ht="15.75">
      <c r="B86" s="570" t="s">
        <v>304</v>
      </c>
      <c r="C86" s="565"/>
      <c r="D86" s="571">
        <v>35787</v>
      </c>
      <c r="E86" s="571">
        <v>30235</v>
      </c>
      <c r="F86" s="571">
        <v>34318</v>
      </c>
      <c r="G86" s="571">
        <v>32894</v>
      </c>
      <c r="H86" s="572">
        <v>33911</v>
      </c>
      <c r="I86" s="571">
        <v>133872</v>
      </c>
      <c r="J86" s="572">
        <v>131358</v>
      </c>
    </row>
    <row r="87" spans="2:10" ht="15.75">
      <c r="B87" s="570" t="s">
        <v>305</v>
      </c>
      <c r="C87" s="565"/>
      <c r="D87" s="559">
        <v>0.71</v>
      </c>
      <c r="E87" s="559">
        <v>0.81</v>
      </c>
      <c r="F87" s="559">
        <v>0.87</v>
      </c>
      <c r="G87" s="559">
        <v>0.83</v>
      </c>
      <c r="H87" s="562">
        <v>0.76</v>
      </c>
      <c r="I87" s="559">
        <v>0.75</v>
      </c>
      <c r="J87" s="562">
        <v>0.82</v>
      </c>
    </row>
    <row r="88" spans="2:10" ht="15.75">
      <c r="B88" s="570" t="s">
        <v>306</v>
      </c>
      <c r="C88" s="565"/>
      <c r="D88" s="558"/>
      <c r="E88" s="558"/>
      <c r="F88" s="558"/>
      <c r="G88" s="558"/>
      <c r="H88" s="589"/>
      <c r="I88" s="558"/>
      <c r="J88" s="589"/>
    </row>
    <row r="89" spans="2:10" ht="15.75">
      <c r="B89" s="570" t="s">
        <v>307</v>
      </c>
      <c r="C89" s="565"/>
      <c r="D89" s="559">
        <v>203.6</v>
      </c>
      <c r="E89" s="559">
        <v>191.5</v>
      </c>
      <c r="F89" s="559">
        <v>239.5</v>
      </c>
      <c r="G89" s="559">
        <v>214.6</v>
      </c>
      <c r="H89" s="562">
        <v>212.8</v>
      </c>
      <c r="I89" s="559">
        <v>815.5</v>
      </c>
      <c r="J89" s="562">
        <v>858.4</v>
      </c>
    </row>
    <row r="90" spans="2:10" ht="15.75">
      <c r="B90" s="570" t="s">
        <v>308</v>
      </c>
      <c r="C90" s="565"/>
      <c r="D90" s="559">
        <v>42.9</v>
      </c>
      <c r="E90" s="559">
        <v>36.299999999999997</v>
      </c>
      <c r="F90" s="559">
        <v>45.8</v>
      </c>
      <c r="G90" s="559">
        <v>38.200000000000003</v>
      </c>
      <c r="H90" s="562">
        <v>48.4</v>
      </c>
      <c r="I90" s="559">
        <v>161.69999999999999</v>
      </c>
      <c r="J90" s="562">
        <v>168.7</v>
      </c>
    </row>
    <row r="91" spans="2:10" ht="15.75">
      <c r="B91" s="570" t="s">
        <v>309</v>
      </c>
      <c r="C91" s="565"/>
      <c r="D91" s="571">
        <v>1462</v>
      </c>
      <c r="E91" s="571">
        <v>1270</v>
      </c>
      <c r="F91" s="571">
        <v>1311</v>
      </c>
      <c r="G91" s="571">
        <v>1210</v>
      </c>
      <c r="H91" s="572">
        <v>1510</v>
      </c>
      <c r="I91" s="571">
        <v>5305</v>
      </c>
      <c r="J91" s="572">
        <v>5301</v>
      </c>
    </row>
    <row r="92" spans="2:10">
      <c r="B92" s="697" t="s">
        <v>310</v>
      </c>
      <c r="C92" s="697"/>
      <c r="D92" s="559">
        <v>28.4</v>
      </c>
      <c r="E92" s="559">
        <v>35.9</v>
      </c>
      <c r="F92" s="559">
        <v>34.799999999999997</v>
      </c>
      <c r="G92" s="559">
        <v>35.799999999999997</v>
      </c>
      <c r="H92" s="562">
        <v>30.4</v>
      </c>
      <c r="I92" s="559">
        <v>116.3</v>
      </c>
      <c r="J92" s="562">
        <v>136.9</v>
      </c>
    </row>
    <row r="93" spans="2:10" ht="15.75">
      <c r="B93" s="570" t="s">
        <v>311</v>
      </c>
      <c r="C93" s="565"/>
      <c r="D93" s="558"/>
      <c r="E93" s="558"/>
      <c r="F93" s="558"/>
      <c r="G93" s="558"/>
      <c r="H93" s="589"/>
      <c r="I93" s="558"/>
      <c r="J93" s="589"/>
    </row>
    <row r="94" spans="2:10" ht="23.25" customHeight="1">
      <c r="B94" s="570" t="s">
        <v>312</v>
      </c>
      <c r="C94" s="565"/>
      <c r="D94" s="559">
        <v>48.4</v>
      </c>
      <c r="E94" s="559">
        <v>48.1</v>
      </c>
      <c r="F94" s="559">
        <v>55.7</v>
      </c>
      <c r="G94" s="559">
        <v>49.6</v>
      </c>
      <c r="H94" s="562">
        <v>49.7</v>
      </c>
      <c r="I94" s="559">
        <v>195.3</v>
      </c>
      <c r="J94" s="562">
        <v>203.1</v>
      </c>
    </row>
    <row r="95" spans="2:10" ht="22.5" customHeight="1">
      <c r="B95" s="694" t="s">
        <v>288</v>
      </c>
      <c r="C95" s="694"/>
      <c r="D95" s="694"/>
      <c r="E95" s="694"/>
      <c r="F95" s="694"/>
      <c r="G95" s="694"/>
      <c r="H95" s="694"/>
      <c r="I95" s="694"/>
    </row>
    <row r="96" spans="2:10" ht="23.25">
      <c r="B96" s="693" t="s">
        <v>263</v>
      </c>
      <c r="C96" s="693"/>
      <c r="D96" s="693"/>
      <c r="E96" s="693"/>
      <c r="F96" s="693"/>
      <c r="G96" s="693"/>
      <c r="H96" s="693"/>
      <c r="I96" s="693"/>
    </row>
    <row r="97" spans="2:10" ht="15" thickBot="1">
      <c r="B97" s="99"/>
      <c r="C97" s="99"/>
      <c r="D97" s="99"/>
      <c r="E97" s="99"/>
      <c r="F97" s="99"/>
      <c r="G97" s="99"/>
      <c r="H97" s="99"/>
      <c r="I97" s="99"/>
    </row>
    <row r="98" spans="2:10">
      <c r="B98" s="695"/>
      <c r="C98" s="560" t="s">
        <v>985</v>
      </c>
      <c r="D98" s="560" t="s">
        <v>987</v>
      </c>
      <c r="E98" s="560" t="s">
        <v>988</v>
      </c>
      <c r="F98" s="560" t="s">
        <v>989</v>
      </c>
      <c r="G98" s="560" t="s">
        <v>990</v>
      </c>
      <c r="H98" s="563" t="s">
        <v>987</v>
      </c>
      <c r="I98" s="560" t="s">
        <v>991</v>
      </c>
      <c r="J98" s="563" t="s">
        <v>991</v>
      </c>
    </row>
    <row r="99" spans="2:10" ht="15" thickBot="1">
      <c r="B99" s="696"/>
      <c r="C99" s="561" t="s">
        <v>986</v>
      </c>
      <c r="D99" s="561">
        <v>2021</v>
      </c>
      <c r="E99" s="561">
        <v>2022</v>
      </c>
      <c r="F99" s="561">
        <v>2022</v>
      </c>
      <c r="G99" s="561">
        <v>2022</v>
      </c>
      <c r="H99" s="564">
        <v>2022</v>
      </c>
      <c r="I99" s="561">
        <v>2021</v>
      </c>
      <c r="J99" s="564">
        <v>2022</v>
      </c>
    </row>
    <row r="100" spans="2:10" ht="15.75">
      <c r="B100" s="565"/>
      <c r="C100" s="565"/>
      <c r="D100" s="565"/>
      <c r="E100" s="565"/>
      <c r="F100" s="565"/>
      <c r="G100" s="565"/>
      <c r="H100" s="566"/>
      <c r="I100" s="565"/>
      <c r="J100" s="566"/>
    </row>
    <row r="101" spans="2:10" ht="15.75">
      <c r="B101" s="567" t="s">
        <v>313</v>
      </c>
      <c r="C101" s="565"/>
      <c r="D101" s="565"/>
      <c r="E101" s="565"/>
      <c r="F101" s="565"/>
      <c r="G101" s="565"/>
      <c r="H101" s="566"/>
      <c r="I101" s="565"/>
      <c r="J101" s="566"/>
    </row>
    <row r="102" spans="2:10" ht="15.75">
      <c r="B102" s="568" t="s">
        <v>115</v>
      </c>
      <c r="C102" s="565"/>
      <c r="D102" s="565"/>
      <c r="E102" s="565"/>
      <c r="F102" s="565"/>
      <c r="G102" s="565"/>
      <c r="H102" s="566"/>
      <c r="I102" s="565"/>
      <c r="J102" s="566"/>
    </row>
    <row r="103" spans="2:10" ht="15.75">
      <c r="B103" s="568" t="s">
        <v>314</v>
      </c>
      <c r="C103" s="573">
        <v>1</v>
      </c>
      <c r="D103" s="565"/>
      <c r="E103" s="565"/>
      <c r="F103" s="565"/>
      <c r="G103" s="565"/>
      <c r="H103" s="566"/>
      <c r="I103" s="565"/>
      <c r="J103" s="566"/>
    </row>
    <row r="104" spans="2:10" ht="15.75">
      <c r="B104" s="569" t="s">
        <v>315</v>
      </c>
      <c r="C104" s="565"/>
      <c r="D104" s="565"/>
      <c r="E104" s="565"/>
      <c r="F104" s="565"/>
      <c r="G104" s="565"/>
      <c r="H104" s="566"/>
      <c r="I104" s="565"/>
      <c r="J104" s="566"/>
    </row>
    <row r="105" spans="2:10" ht="15.75">
      <c r="B105" s="570" t="s">
        <v>316</v>
      </c>
      <c r="C105" s="565"/>
      <c r="D105" s="571">
        <v>9809</v>
      </c>
      <c r="E105" s="571">
        <v>10130</v>
      </c>
      <c r="F105" s="571">
        <v>6862</v>
      </c>
      <c r="G105" s="571">
        <v>10125</v>
      </c>
      <c r="H105" s="572">
        <v>10449</v>
      </c>
      <c r="I105" s="571">
        <v>37776</v>
      </c>
      <c r="J105" s="572">
        <v>37565</v>
      </c>
    </row>
    <row r="106" spans="2:10" ht="15.75">
      <c r="B106" s="570" t="s">
        <v>317</v>
      </c>
      <c r="C106" s="565"/>
      <c r="D106" s="558"/>
      <c r="E106" s="558"/>
      <c r="F106" s="558"/>
      <c r="G106" s="558"/>
      <c r="H106" s="589"/>
      <c r="I106" s="558"/>
      <c r="J106" s="589"/>
    </row>
    <row r="107" spans="2:10" ht="15.75">
      <c r="B107" s="570" t="s">
        <v>318</v>
      </c>
      <c r="C107" s="565"/>
      <c r="D107" s="559">
        <v>0.55000000000000004</v>
      </c>
      <c r="E107" s="559">
        <v>0.51</v>
      </c>
      <c r="F107" s="559">
        <v>0.55000000000000004</v>
      </c>
      <c r="G107" s="559">
        <v>0.56000000000000005</v>
      </c>
      <c r="H107" s="562">
        <v>0.52</v>
      </c>
      <c r="I107" s="559">
        <v>0.47</v>
      </c>
      <c r="J107" s="562">
        <v>0.53</v>
      </c>
    </row>
    <row r="108" spans="2:10" ht="15.75">
      <c r="B108" s="570" t="s">
        <v>319</v>
      </c>
      <c r="C108" s="565"/>
      <c r="D108" s="559">
        <v>0.21</v>
      </c>
      <c r="E108" s="559">
        <v>0.19</v>
      </c>
      <c r="F108" s="559">
        <v>0.17</v>
      </c>
      <c r="G108" s="559">
        <v>0.16</v>
      </c>
      <c r="H108" s="562">
        <v>0.14000000000000001</v>
      </c>
      <c r="I108" s="559">
        <v>0.21</v>
      </c>
      <c r="J108" s="562">
        <v>0.16</v>
      </c>
    </row>
    <row r="109" spans="2:10" ht="15.75">
      <c r="B109" s="570" t="s">
        <v>320</v>
      </c>
      <c r="C109" s="565"/>
      <c r="D109" s="559">
        <v>2.5499999999999998</v>
      </c>
      <c r="E109" s="559">
        <v>2.36</v>
      </c>
      <c r="F109" s="559">
        <v>2.39</v>
      </c>
      <c r="G109" s="559">
        <v>2.5</v>
      </c>
      <c r="H109" s="562">
        <v>2.2000000000000002</v>
      </c>
      <c r="I109" s="559">
        <v>2.57</v>
      </c>
      <c r="J109" s="562">
        <v>2.36</v>
      </c>
    </row>
    <row r="110" spans="2:10" ht="15.75">
      <c r="B110" s="570" t="s">
        <v>321</v>
      </c>
      <c r="C110" s="565"/>
      <c r="D110" s="559">
        <v>0.02</v>
      </c>
      <c r="E110" s="559">
        <v>2.1000000000000001E-2</v>
      </c>
      <c r="F110" s="559">
        <v>1.7000000000000001E-2</v>
      </c>
      <c r="G110" s="559">
        <v>2.1000000000000001E-2</v>
      </c>
      <c r="H110" s="562">
        <v>0.02</v>
      </c>
      <c r="I110" s="559">
        <v>2.9000000000000001E-2</v>
      </c>
      <c r="J110" s="562">
        <v>0.02</v>
      </c>
    </row>
    <row r="111" spans="2:10" ht="15.75">
      <c r="B111" s="570" t="s">
        <v>322</v>
      </c>
      <c r="C111" s="565"/>
      <c r="D111" s="559">
        <v>187</v>
      </c>
      <c r="E111" s="559">
        <v>176</v>
      </c>
      <c r="F111" s="559">
        <v>136</v>
      </c>
      <c r="G111" s="559">
        <v>192</v>
      </c>
      <c r="H111" s="562">
        <v>184</v>
      </c>
      <c r="I111" s="559">
        <v>648</v>
      </c>
      <c r="J111" s="562">
        <v>688</v>
      </c>
    </row>
    <row r="112" spans="2:10" ht="15.75">
      <c r="B112" s="570" t="s">
        <v>323</v>
      </c>
      <c r="C112" s="565"/>
      <c r="D112" s="559">
        <v>26.3</v>
      </c>
      <c r="E112" s="559">
        <v>26.8</v>
      </c>
      <c r="F112" s="559">
        <v>24.9</v>
      </c>
      <c r="G112" s="559">
        <v>26.2</v>
      </c>
      <c r="H112" s="562">
        <v>25.6</v>
      </c>
      <c r="I112" s="559">
        <v>24.5</v>
      </c>
      <c r="J112" s="562">
        <v>26</v>
      </c>
    </row>
    <row r="113" spans="2:10" ht="15.75">
      <c r="B113" s="570" t="s">
        <v>324</v>
      </c>
      <c r="C113" s="565"/>
      <c r="D113" s="558"/>
      <c r="E113" s="558"/>
      <c r="F113" s="558"/>
      <c r="G113" s="558"/>
      <c r="H113" s="589"/>
      <c r="I113" s="558"/>
      <c r="J113" s="589"/>
    </row>
    <row r="114" spans="2:10" ht="15.75">
      <c r="B114" s="570" t="s">
        <v>325</v>
      </c>
      <c r="C114" s="565"/>
      <c r="D114" s="559">
        <v>49.7</v>
      </c>
      <c r="E114" s="559">
        <v>47.1</v>
      </c>
      <c r="F114" s="559">
        <v>33.9</v>
      </c>
      <c r="G114" s="559">
        <v>50.7</v>
      </c>
      <c r="H114" s="562">
        <v>47.5</v>
      </c>
      <c r="I114" s="559">
        <v>159.4</v>
      </c>
      <c r="J114" s="562">
        <v>179.2</v>
      </c>
    </row>
    <row r="115" spans="2:10" ht="15.75">
      <c r="B115" s="570" t="s">
        <v>326</v>
      </c>
      <c r="C115" s="565"/>
      <c r="D115" s="559">
        <v>34.700000000000003</v>
      </c>
      <c r="E115" s="559">
        <v>37.799999999999997</v>
      </c>
      <c r="F115" s="559">
        <v>22.8</v>
      </c>
      <c r="G115" s="559">
        <v>32.5</v>
      </c>
      <c r="H115" s="562">
        <v>29.7</v>
      </c>
      <c r="I115" s="559">
        <v>139.5</v>
      </c>
      <c r="J115" s="562">
        <v>122.7</v>
      </c>
    </row>
    <row r="116" spans="2:10" ht="15.75">
      <c r="B116" s="570" t="s">
        <v>327</v>
      </c>
      <c r="C116" s="565"/>
      <c r="D116" s="559">
        <v>589</v>
      </c>
      <c r="E116" s="559">
        <v>561</v>
      </c>
      <c r="F116" s="559">
        <v>385</v>
      </c>
      <c r="G116" s="559">
        <v>591</v>
      </c>
      <c r="H116" s="562">
        <v>521</v>
      </c>
      <c r="I116" s="571">
        <v>2228</v>
      </c>
      <c r="J116" s="572">
        <v>2057</v>
      </c>
    </row>
    <row r="117" spans="2:10" ht="15.75">
      <c r="B117" s="570" t="s">
        <v>328</v>
      </c>
      <c r="C117" s="565"/>
      <c r="D117" s="559">
        <v>2.2000000000000002</v>
      </c>
      <c r="E117" s="559">
        <v>2.1</v>
      </c>
      <c r="F117" s="559">
        <v>0.9</v>
      </c>
      <c r="G117" s="559">
        <v>1.8</v>
      </c>
      <c r="H117" s="562">
        <v>2</v>
      </c>
      <c r="I117" s="559">
        <v>14.8</v>
      </c>
      <c r="J117" s="562">
        <v>6.8</v>
      </c>
    </row>
    <row r="118" spans="2:10" ht="15.75">
      <c r="B118" s="570" t="s">
        <v>329</v>
      </c>
      <c r="C118" s="565"/>
      <c r="D118" s="559">
        <v>1.1000000000000001</v>
      </c>
      <c r="E118" s="559">
        <v>1.1000000000000001</v>
      </c>
      <c r="F118" s="559">
        <v>0.4</v>
      </c>
      <c r="G118" s="559">
        <v>0.8</v>
      </c>
      <c r="H118" s="562">
        <v>1.1000000000000001</v>
      </c>
      <c r="I118" s="559">
        <v>7.6</v>
      </c>
      <c r="J118" s="562">
        <v>3.3</v>
      </c>
    </row>
    <row r="119" spans="2:10" ht="16.5" thickBot="1">
      <c r="B119" s="579"/>
      <c r="C119" s="579"/>
      <c r="D119" s="590"/>
      <c r="E119" s="590"/>
      <c r="F119" s="590"/>
      <c r="G119" s="590"/>
      <c r="H119" s="591"/>
      <c r="I119" s="590"/>
      <c r="J119" s="591"/>
    </row>
    <row r="120" spans="2:10" ht="15.75">
      <c r="B120" s="568" t="s">
        <v>330</v>
      </c>
      <c r="C120" s="573">
        <v>1</v>
      </c>
      <c r="D120" s="558"/>
      <c r="E120" s="558"/>
      <c r="F120" s="558"/>
      <c r="G120" s="558"/>
      <c r="H120" s="589"/>
      <c r="I120" s="558"/>
      <c r="J120" s="589"/>
    </row>
    <row r="121" spans="2:10" ht="15.75">
      <c r="B121" s="570" t="s">
        <v>331</v>
      </c>
      <c r="C121" s="565"/>
      <c r="D121" s="559">
        <v>157</v>
      </c>
      <c r="E121" s="559">
        <v>213</v>
      </c>
      <c r="F121" s="559">
        <v>152</v>
      </c>
      <c r="G121" s="559">
        <v>166</v>
      </c>
      <c r="H121" s="562">
        <v>194</v>
      </c>
      <c r="I121" s="559">
        <v>665</v>
      </c>
      <c r="J121" s="562">
        <v>725</v>
      </c>
    </row>
    <row r="122" spans="2:10" ht="15.75">
      <c r="B122" s="570" t="s">
        <v>332</v>
      </c>
      <c r="C122" s="565"/>
      <c r="D122" s="559">
        <v>32.9</v>
      </c>
      <c r="E122" s="559">
        <v>45.8</v>
      </c>
      <c r="F122" s="559">
        <v>27.9</v>
      </c>
      <c r="G122" s="559">
        <v>46.2</v>
      </c>
      <c r="H122" s="562">
        <v>24.5</v>
      </c>
      <c r="I122" s="559">
        <v>142.5</v>
      </c>
      <c r="J122" s="562">
        <v>144.5</v>
      </c>
    </row>
    <row r="123" spans="2:10" ht="15.75">
      <c r="B123" s="570" t="s">
        <v>333</v>
      </c>
      <c r="C123" s="565"/>
      <c r="D123" s="558"/>
      <c r="E123" s="558"/>
      <c r="F123" s="558"/>
      <c r="G123" s="558"/>
      <c r="H123" s="589"/>
      <c r="I123" s="558"/>
      <c r="J123" s="589"/>
    </row>
    <row r="124" spans="2:10" ht="15.75">
      <c r="B124" s="570" t="s">
        <v>334</v>
      </c>
      <c r="C124" s="565"/>
      <c r="D124" s="559">
        <v>25.5</v>
      </c>
      <c r="E124" s="559">
        <v>40.200000000000003</v>
      </c>
      <c r="F124" s="559">
        <v>32.700000000000003</v>
      </c>
      <c r="G124" s="559">
        <v>39.200000000000003</v>
      </c>
      <c r="H124" s="562">
        <v>36.1</v>
      </c>
      <c r="I124" s="559">
        <v>143.30000000000001</v>
      </c>
      <c r="J124" s="562">
        <v>148.30000000000001</v>
      </c>
    </row>
    <row r="125" spans="2:10" ht="18" customHeight="1">
      <c r="B125" s="570" t="s">
        <v>335</v>
      </c>
      <c r="C125" s="565"/>
      <c r="D125" s="559">
        <v>31.5</v>
      </c>
      <c r="E125" s="559">
        <v>32.200000000000003</v>
      </c>
      <c r="F125" s="559">
        <v>20.9</v>
      </c>
      <c r="G125" s="559">
        <v>30.5</v>
      </c>
      <c r="H125" s="562">
        <v>30.3</v>
      </c>
      <c r="I125" s="559">
        <v>176.4</v>
      </c>
      <c r="J125" s="562">
        <v>113.9</v>
      </c>
    </row>
    <row r="126" spans="2:10" ht="18.600000000000001" customHeight="1">
      <c r="B126" s="570" t="s">
        <v>336</v>
      </c>
      <c r="C126" s="565"/>
      <c r="D126" s="559">
        <v>516</v>
      </c>
      <c r="E126" s="559">
        <v>577</v>
      </c>
      <c r="F126" s="559">
        <v>290</v>
      </c>
      <c r="G126" s="559">
        <v>571</v>
      </c>
      <c r="H126" s="562">
        <v>512</v>
      </c>
      <c r="I126" s="571">
        <v>2671</v>
      </c>
      <c r="J126" s="572">
        <v>1950</v>
      </c>
    </row>
    <row r="127" spans="2:10" ht="24.95" customHeight="1">
      <c r="B127" s="694" t="s">
        <v>288</v>
      </c>
      <c r="C127" s="694"/>
      <c r="D127" s="694"/>
      <c r="E127" s="694"/>
      <c r="F127" s="694"/>
      <c r="G127" s="694"/>
      <c r="H127" s="694"/>
      <c r="I127" s="694"/>
    </row>
    <row r="128" spans="2:10" ht="23.25">
      <c r="B128" s="693" t="s">
        <v>263</v>
      </c>
      <c r="C128" s="693"/>
      <c r="D128" s="693"/>
      <c r="E128" s="693"/>
      <c r="F128" s="693"/>
      <c r="G128" s="693"/>
      <c r="H128" s="693"/>
      <c r="I128" s="693"/>
    </row>
    <row r="129" spans="2:10" ht="15" thickBot="1">
      <c r="B129" s="99"/>
      <c r="C129" s="99"/>
      <c r="D129" s="99"/>
      <c r="E129" s="99"/>
      <c r="F129" s="99"/>
      <c r="G129" s="99"/>
      <c r="H129" s="99"/>
      <c r="I129" s="99"/>
    </row>
    <row r="130" spans="2:10">
      <c r="B130" s="695"/>
      <c r="C130" s="560" t="s">
        <v>985</v>
      </c>
      <c r="D130" s="560" t="s">
        <v>987</v>
      </c>
      <c r="E130" s="560" t="s">
        <v>988</v>
      </c>
      <c r="F130" s="560" t="s">
        <v>989</v>
      </c>
      <c r="G130" s="560" t="s">
        <v>990</v>
      </c>
      <c r="H130" s="563" t="s">
        <v>987</v>
      </c>
      <c r="I130" s="560" t="s">
        <v>991</v>
      </c>
      <c r="J130" s="563" t="s">
        <v>991</v>
      </c>
    </row>
    <row r="131" spans="2:10" ht="15" thickBot="1">
      <c r="B131" s="696"/>
      <c r="C131" s="561" t="s">
        <v>986</v>
      </c>
      <c r="D131" s="561">
        <v>2021</v>
      </c>
      <c r="E131" s="561">
        <v>2022</v>
      </c>
      <c r="F131" s="561">
        <v>2022</v>
      </c>
      <c r="G131" s="561">
        <v>2022</v>
      </c>
      <c r="H131" s="564">
        <v>2022</v>
      </c>
      <c r="I131" s="561">
        <v>2021</v>
      </c>
      <c r="J131" s="564">
        <v>2022</v>
      </c>
    </row>
    <row r="132" spans="2:10" ht="15.75">
      <c r="B132" s="565"/>
      <c r="C132" s="565"/>
      <c r="D132" s="565"/>
      <c r="E132" s="565"/>
      <c r="F132" s="565"/>
      <c r="G132" s="565"/>
      <c r="H132" s="566"/>
      <c r="I132" s="565"/>
      <c r="J132" s="566"/>
    </row>
    <row r="133" spans="2:10" ht="15.75">
      <c r="B133" s="567" t="s">
        <v>313</v>
      </c>
      <c r="C133" s="565"/>
      <c r="D133" s="565"/>
      <c r="E133" s="565"/>
      <c r="F133" s="565"/>
      <c r="G133" s="565"/>
      <c r="H133" s="566"/>
      <c r="I133" s="565"/>
      <c r="J133" s="566"/>
    </row>
    <row r="134" spans="2:10" ht="15.75">
      <c r="B134" s="568" t="s">
        <v>337</v>
      </c>
      <c r="C134" s="565"/>
      <c r="D134" s="565"/>
      <c r="E134" s="565"/>
      <c r="F134" s="565"/>
      <c r="G134" s="565"/>
      <c r="H134" s="566"/>
      <c r="I134" s="565"/>
      <c r="J134" s="566"/>
    </row>
    <row r="135" spans="2:10" ht="15.75">
      <c r="B135" s="568" t="s">
        <v>338</v>
      </c>
      <c r="C135" s="573">
        <v>0.66</v>
      </c>
      <c r="D135" s="565"/>
      <c r="E135" s="565"/>
      <c r="F135" s="565"/>
      <c r="G135" s="565"/>
      <c r="H135" s="566"/>
      <c r="I135" s="565"/>
      <c r="J135" s="566"/>
    </row>
    <row r="136" spans="2:10" ht="15.75">
      <c r="B136" s="569" t="s">
        <v>339</v>
      </c>
      <c r="C136" s="565"/>
      <c r="D136" s="565"/>
      <c r="E136" s="565"/>
      <c r="F136" s="565"/>
      <c r="G136" s="565"/>
      <c r="H136" s="566"/>
      <c r="I136" s="565"/>
      <c r="J136" s="566"/>
    </row>
    <row r="137" spans="2:10" ht="15.75">
      <c r="B137" s="570" t="s">
        <v>340</v>
      </c>
      <c r="C137" s="565"/>
      <c r="D137" s="571">
        <v>10573</v>
      </c>
      <c r="E137" s="571">
        <v>9581</v>
      </c>
      <c r="F137" s="571">
        <v>9685</v>
      </c>
      <c r="G137" s="571">
        <v>10685</v>
      </c>
      <c r="H137" s="572">
        <v>9411</v>
      </c>
      <c r="I137" s="571">
        <v>39124</v>
      </c>
      <c r="J137" s="572">
        <v>39361</v>
      </c>
    </row>
    <row r="138" spans="2:10" ht="15.75">
      <c r="B138" s="570" t="s">
        <v>341</v>
      </c>
      <c r="C138" s="565"/>
      <c r="D138" s="565"/>
      <c r="E138" s="565"/>
      <c r="F138" s="565"/>
      <c r="G138" s="565"/>
      <c r="H138" s="566"/>
      <c r="I138" s="565"/>
      <c r="J138" s="566"/>
    </row>
    <row r="139" spans="2:10" ht="15.75">
      <c r="B139" s="570" t="s">
        <v>318</v>
      </c>
      <c r="C139" s="565"/>
      <c r="D139" s="559">
        <v>0.46</v>
      </c>
      <c r="E139" s="559">
        <v>0.4</v>
      </c>
      <c r="F139" s="559">
        <v>0.4</v>
      </c>
      <c r="G139" s="559">
        <v>0.42</v>
      </c>
      <c r="H139" s="562">
        <v>0.45</v>
      </c>
      <c r="I139" s="559">
        <v>0.5</v>
      </c>
      <c r="J139" s="562">
        <v>0.42</v>
      </c>
    </row>
    <row r="140" spans="2:10" ht="15.75">
      <c r="B140" s="570" t="s">
        <v>319</v>
      </c>
      <c r="C140" s="565"/>
      <c r="D140" s="559">
        <v>0.38</v>
      </c>
      <c r="E140" s="559">
        <v>0.32</v>
      </c>
      <c r="F140" s="559">
        <v>0.26</v>
      </c>
      <c r="G140" s="559">
        <v>0.22</v>
      </c>
      <c r="H140" s="562">
        <v>0.21</v>
      </c>
      <c r="I140" s="559">
        <v>0.54</v>
      </c>
      <c r="J140" s="562">
        <v>0.25</v>
      </c>
    </row>
    <row r="141" spans="2:10" ht="15.75">
      <c r="B141" s="570" t="s">
        <v>320</v>
      </c>
      <c r="C141" s="565"/>
      <c r="D141" s="559">
        <v>1.27</v>
      </c>
      <c r="E141" s="559">
        <v>1.25</v>
      </c>
      <c r="F141" s="559">
        <v>1.1499999999999999</v>
      </c>
      <c r="G141" s="559">
        <v>1.32</v>
      </c>
      <c r="H141" s="562">
        <v>1.21</v>
      </c>
      <c r="I141" s="559">
        <v>1.26</v>
      </c>
      <c r="J141" s="562">
        <v>1.24</v>
      </c>
    </row>
    <row r="142" spans="2:10" ht="15.75">
      <c r="B142" s="570" t="s">
        <v>322</v>
      </c>
      <c r="C142" s="565"/>
      <c r="D142" s="559">
        <v>182.7</v>
      </c>
      <c r="E142" s="559">
        <v>144.30000000000001</v>
      </c>
      <c r="F142" s="559">
        <v>146</v>
      </c>
      <c r="G142" s="559">
        <v>173.6</v>
      </c>
      <c r="H142" s="562">
        <v>151.9</v>
      </c>
      <c r="I142" s="559">
        <v>749.6</v>
      </c>
      <c r="J142" s="562">
        <v>615.79999999999995</v>
      </c>
    </row>
    <row r="143" spans="2:10" ht="15.75">
      <c r="B143" s="570" t="s">
        <v>323</v>
      </c>
      <c r="C143" s="565"/>
      <c r="D143" s="559">
        <v>21.3</v>
      </c>
      <c r="E143" s="559">
        <v>21</v>
      </c>
      <c r="F143" s="559">
        <v>20.9</v>
      </c>
      <c r="G143" s="559">
        <v>20.9</v>
      </c>
      <c r="H143" s="562">
        <v>21.3</v>
      </c>
      <c r="I143" s="559">
        <v>21.7</v>
      </c>
      <c r="J143" s="562">
        <v>21</v>
      </c>
    </row>
    <row r="144" spans="2:10" ht="15.75">
      <c r="B144" s="570" t="s">
        <v>342</v>
      </c>
      <c r="C144" s="565"/>
      <c r="D144" s="565"/>
      <c r="E144" s="565"/>
      <c r="F144" s="565"/>
      <c r="G144" s="565"/>
      <c r="H144" s="566"/>
      <c r="I144" s="565"/>
      <c r="J144" s="566"/>
    </row>
    <row r="145" spans="2:10" ht="15.75">
      <c r="B145" s="570" t="s">
        <v>343</v>
      </c>
      <c r="C145" s="565"/>
      <c r="D145" s="559">
        <v>38.9</v>
      </c>
      <c r="E145" s="559">
        <v>30.3</v>
      </c>
      <c r="F145" s="559">
        <v>30.6</v>
      </c>
      <c r="G145" s="559">
        <v>36.299999999999997</v>
      </c>
      <c r="H145" s="562">
        <v>32.299999999999997</v>
      </c>
      <c r="I145" s="559">
        <v>163</v>
      </c>
      <c r="J145" s="562">
        <v>129.5</v>
      </c>
    </row>
    <row r="146" spans="2:10" ht="15.75">
      <c r="B146" s="570" t="s">
        <v>344</v>
      </c>
      <c r="C146" s="565"/>
      <c r="D146" s="559">
        <v>78.599999999999994</v>
      </c>
      <c r="E146" s="559">
        <v>59.2</v>
      </c>
      <c r="F146" s="559">
        <v>47.6</v>
      </c>
      <c r="G146" s="559">
        <v>42.7</v>
      </c>
      <c r="H146" s="562">
        <v>34.200000000000003</v>
      </c>
      <c r="I146" s="559">
        <v>468.1</v>
      </c>
      <c r="J146" s="562">
        <v>183.8</v>
      </c>
    </row>
    <row r="147" spans="2:10" ht="15.75">
      <c r="B147" s="570" t="s">
        <v>345</v>
      </c>
      <c r="C147" s="565"/>
      <c r="D147" s="559">
        <v>239</v>
      </c>
      <c r="E147" s="559">
        <v>211</v>
      </c>
      <c r="F147" s="559">
        <v>201</v>
      </c>
      <c r="G147" s="559">
        <v>256</v>
      </c>
      <c r="H147" s="562">
        <v>204</v>
      </c>
      <c r="I147" s="559">
        <v>977</v>
      </c>
      <c r="J147" s="562">
        <v>871</v>
      </c>
    </row>
    <row r="148" spans="2:10" ht="15.75">
      <c r="B148" s="570" t="s">
        <v>346</v>
      </c>
      <c r="C148" s="565"/>
      <c r="D148" s="565"/>
      <c r="E148" s="565"/>
      <c r="F148" s="565"/>
      <c r="G148" s="565"/>
      <c r="H148" s="566"/>
      <c r="I148" s="565"/>
      <c r="J148" s="566"/>
    </row>
    <row r="149" spans="2:10" ht="15.75">
      <c r="B149" s="570" t="s">
        <v>343</v>
      </c>
      <c r="C149" s="565"/>
      <c r="D149" s="559">
        <v>34.4</v>
      </c>
      <c r="E149" s="559">
        <v>29.9</v>
      </c>
      <c r="F149" s="559">
        <v>35.299999999999997</v>
      </c>
      <c r="G149" s="559">
        <v>41.8</v>
      </c>
      <c r="H149" s="562">
        <v>25.3</v>
      </c>
      <c r="I149" s="559">
        <v>139.4</v>
      </c>
      <c r="J149" s="562">
        <v>132.30000000000001</v>
      </c>
    </row>
    <row r="150" spans="2:10" ht="15.75">
      <c r="B150" s="570" t="s">
        <v>344</v>
      </c>
      <c r="C150" s="565"/>
      <c r="D150" s="559">
        <v>102.2</v>
      </c>
      <c r="E150" s="559">
        <v>57.4</v>
      </c>
      <c r="F150" s="559">
        <v>67.900000000000006</v>
      </c>
      <c r="G150" s="559">
        <v>56</v>
      </c>
      <c r="H150" s="562">
        <v>26.2</v>
      </c>
      <c r="I150" s="559">
        <v>434.7</v>
      </c>
      <c r="J150" s="562">
        <v>207.5</v>
      </c>
    </row>
    <row r="151" spans="2:10" ht="23.25" customHeight="1">
      <c r="B151" s="570" t="s">
        <v>345</v>
      </c>
      <c r="C151" s="565"/>
      <c r="D151" s="559">
        <v>192</v>
      </c>
      <c r="E151" s="559">
        <v>179</v>
      </c>
      <c r="F151" s="559">
        <v>224</v>
      </c>
      <c r="G151" s="559">
        <v>282</v>
      </c>
      <c r="H151" s="562">
        <v>152</v>
      </c>
      <c r="I151" s="559">
        <v>783</v>
      </c>
      <c r="J151" s="562">
        <v>836</v>
      </c>
    </row>
    <row r="153" spans="2:10" ht="53.25" customHeight="1">
      <c r="B153" s="692" t="s">
        <v>993</v>
      </c>
      <c r="C153" s="692"/>
      <c r="D153" s="692"/>
      <c r="E153" s="692"/>
      <c r="F153" s="692"/>
      <c r="G153" s="692"/>
      <c r="H153" s="692"/>
      <c r="I153" s="692"/>
      <c r="J153" s="692"/>
    </row>
  </sheetData>
  <mergeCells count="16">
    <mergeCell ref="B75:I75"/>
    <mergeCell ref="B26:I26"/>
    <mergeCell ref="B56:I56"/>
    <mergeCell ref="B62:C62"/>
    <mergeCell ref="B28:B29"/>
    <mergeCell ref="B58:B59"/>
    <mergeCell ref="B153:J153"/>
    <mergeCell ref="B78:I78"/>
    <mergeCell ref="B95:I95"/>
    <mergeCell ref="B96:I96"/>
    <mergeCell ref="B80:B81"/>
    <mergeCell ref="B92:C92"/>
    <mergeCell ref="B98:B99"/>
    <mergeCell ref="B127:I127"/>
    <mergeCell ref="B128:I128"/>
    <mergeCell ref="B130:B131"/>
  </mergeCells>
  <pageMargins left="0.7" right="0.7" top="0.75" bottom="0.75" header="0.3" footer="0.3"/>
  <pageSetup paperSize="9" orientation="portrait" horizontalDpi="1200" verticalDpi="1200" r:id="rId1"/>
  <headerFooter>
    <oddFooter>&amp;C&amp;1#&amp;"Calibri"&amp;10&amp;KFFFFFFRioTintoNonBusiness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B2:M12"/>
  <sheetViews>
    <sheetView showGridLines="0" zoomScale="90" zoomScaleNormal="90" workbookViewId="0">
      <selection activeCell="F67" sqref="F67"/>
    </sheetView>
  </sheetViews>
  <sheetFormatPr defaultRowHeight="15"/>
  <cols>
    <col min="1" max="1" width="4.140625" customWidth="1"/>
    <col min="2" max="2" width="16.42578125" customWidth="1"/>
    <col min="12" max="12" width="10" customWidth="1"/>
  </cols>
  <sheetData>
    <row r="2" spans="2:13">
      <c r="B2" s="31" t="s">
        <v>371</v>
      </c>
      <c r="C2" s="31"/>
      <c r="D2" s="31"/>
      <c r="E2" s="31"/>
      <c r="F2" s="31"/>
      <c r="G2" s="31"/>
      <c r="H2" s="31"/>
      <c r="I2" s="31"/>
      <c r="J2" s="31"/>
      <c r="K2" s="31"/>
      <c r="L2" s="31"/>
      <c r="M2" s="31"/>
    </row>
    <row r="3" spans="2:13" ht="26.25">
      <c r="B3" s="2"/>
      <c r="C3" s="29">
        <v>2013</v>
      </c>
      <c r="D3" s="29">
        <v>2014</v>
      </c>
      <c r="E3" s="29">
        <v>2015</v>
      </c>
      <c r="F3" s="29">
        <v>2016</v>
      </c>
      <c r="G3" s="29">
        <v>2017</v>
      </c>
      <c r="H3" s="29">
        <v>2018</v>
      </c>
      <c r="I3" s="29">
        <v>2019</v>
      </c>
      <c r="J3" s="29">
        <v>2020</v>
      </c>
      <c r="K3" s="36">
        <v>2021</v>
      </c>
      <c r="L3" s="36">
        <v>2022</v>
      </c>
      <c r="M3" s="36" t="s">
        <v>994</v>
      </c>
    </row>
    <row r="4" spans="2:13">
      <c r="B4" s="3" t="s">
        <v>372</v>
      </c>
      <c r="C4" s="27">
        <v>20.23</v>
      </c>
      <c r="D4" s="27">
        <v>19.510000000000002</v>
      </c>
      <c r="E4" s="27">
        <v>14.89</v>
      </c>
      <c r="F4" s="27">
        <v>13.65</v>
      </c>
      <c r="G4" s="27">
        <v>13.36</v>
      </c>
      <c r="H4" s="27">
        <v>13.33</v>
      </c>
      <c r="I4" s="27">
        <v>14.43</v>
      </c>
      <c r="J4" s="27">
        <v>15.38</v>
      </c>
      <c r="K4" s="27">
        <v>18.600000000000001</v>
      </c>
      <c r="L4" s="27" t="s">
        <v>997</v>
      </c>
      <c r="M4" t="s">
        <v>995</v>
      </c>
    </row>
    <row r="7" spans="2:13">
      <c r="B7" s="7" t="s">
        <v>259</v>
      </c>
      <c r="C7" s="1"/>
      <c r="D7" s="1"/>
      <c r="E7" s="1"/>
      <c r="F7" s="1"/>
      <c r="G7" s="1"/>
      <c r="H7" s="1"/>
      <c r="I7" s="1"/>
      <c r="J7" s="1"/>
      <c r="K7" s="1"/>
      <c r="L7" s="1"/>
      <c r="M7" s="1"/>
    </row>
    <row r="8" spans="2:13" ht="26.25">
      <c r="B8" s="3"/>
      <c r="C8" s="2"/>
      <c r="D8" s="29">
        <v>2014</v>
      </c>
      <c r="E8" s="29">
        <v>2015</v>
      </c>
      <c r="F8" s="29">
        <v>2016</v>
      </c>
      <c r="G8" s="29">
        <v>2017</v>
      </c>
      <c r="H8" s="29">
        <v>2018</v>
      </c>
      <c r="I8" s="29">
        <v>2019</v>
      </c>
      <c r="J8" s="29">
        <v>2020</v>
      </c>
      <c r="K8" s="36">
        <v>2021</v>
      </c>
      <c r="L8" s="36">
        <v>2022</v>
      </c>
      <c r="M8" s="36" t="s">
        <v>994</v>
      </c>
    </row>
    <row r="9" spans="2:13">
      <c r="B9" s="3" t="s">
        <v>373</v>
      </c>
      <c r="C9" s="28"/>
      <c r="D9" s="35">
        <v>93</v>
      </c>
      <c r="E9" s="27">
        <v>110.4</v>
      </c>
      <c r="F9" s="27">
        <v>114.7</v>
      </c>
      <c r="G9" s="27">
        <v>136.6</v>
      </c>
      <c r="H9" s="27">
        <v>108.4</v>
      </c>
      <c r="I9" s="27">
        <v>92.5</v>
      </c>
      <c r="J9" s="27">
        <v>111.3</v>
      </c>
      <c r="K9" s="27">
        <v>82</v>
      </c>
      <c r="L9" s="38">
        <v>163</v>
      </c>
      <c r="M9" t="s">
        <v>996</v>
      </c>
    </row>
    <row r="10" spans="2:13">
      <c r="B10" s="2"/>
      <c r="C10" s="2"/>
      <c r="D10" s="2"/>
      <c r="E10" s="2"/>
      <c r="F10" s="2"/>
      <c r="G10" s="2"/>
      <c r="H10" s="2"/>
      <c r="I10" s="2"/>
      <c r="J10" s="2"/>
      <c r="K10" s="2"/>
      <c r="L10" s="2"/>
    </row>
    <row r="11" spans="2:13">
      <c r="B11" s="32" t="s">
        <v>374</v>
      </c>
    </row>
    <row r="12" spans="2:13">
      <c r="B12" s="100" t="s">
        <v>998</v>
      </c>
    </row>
  </sheetData>
  <pageMargins left="0.7" right="0.7" top="0.75" bottom="0.75" header="0.3" footer="0.3"/>
  <pageSetup paperSize="9" orientation="portrait" r:id="rId1"/>
  <headerFooter>
    <oddFooter>&amp;C&amp;1#&amp;"Calibri"&amp;10&amp;KFFFFFFRioTintoNonBusiness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675BAA5E25A6742A1C6164859CFCBEE" ma:contentTypeVersion="7" ma:contentTypeDescription="Create a new document." ma:contentTypeScope="" ma:versionID="1e49a9c31bb456e2ceb30644437ce349">
  <xsd:schema xmlns:xsd="http://www.w3.org/2001/XMLSchema" xmlns:xs="http://www.w3.org/2001/XMLSchema" xmlns:p="http://schemas.microsoft.com/office/2006/metadata/properties" xmlns:ns2="0b205120-3568-4bbd-abac-d335910cfc6d" xmlns:ns3="e5e7cbfd-6432-4a4e-ad95-05b026d4bf30" targetNamespace="http://schemas.microsoft.com/office/2006/metadata/properties" ma:root="true" ma:fieldsID="a296a657c3bf6e41357bb6d6cf96971b" ns2:_="" ns3:_="">
    <xsd:import namespace="0b205120-3568-4bbd-abac-d335910cfc6d"/>
    <xsd:import namespace="e5e7cbfd-6432-4a4e-ad95-05b026d4bf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205120-3568-4bbd-abac-d335910cf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e7cbfd-6432-4a4e-ad95-05b026d4bf3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20CA37-29D0-46D6-87E5-F8D0C35C9A39}">
  <ds:schemaRefs>
    <ds:schemaRef ds:uri="http://purl.org/dc/terms/"/>
    <ds:schemaRef ds:uri="http://purl.org/dc/elements/1.1/"/>
    <ds:schemaRef ds:uri="http://schemas.microsoft.com/office/infopath/2007/PartnerControls"/>
    <ds:schemaRef ds:uri="0b205120-3568-4bbd-abac-d335910cfc6d"/>
    <ds:schemaRef ds:uri="http://schemas.microsoft.com/office/2006/metadata/properties"/>
    <ds:schemaRef ds:uri="http://schemas.microsoft.com/office/2006/documentManagement/types"/>
    <ds:schemaRef ds:uri="http://www.w3.org/XML/1998/namespace"/>
    <ds:schemaRef ds:uri="http://purl.org/dc/dcmitype/"/>
    <ds:schemaRef ds:uri="http://schemas.openxmlformats.org/package/2006/metadata/core-properties"/>
    <ds:schemaRef ds:uri="e5e7cbfd-6432-4a4e-ad95-05b026d4bf30"/>
  </ds:schemaRefs>
</ds:datastoreItem>
</file>

<file path=customXml/itemProps2.xml><?xml version="1.0" encoding="utf-8"?>
<ds:datastoreItem xmlns:ds="http://schemas.openxmlformats.org/officeDocument/2006/customXml" ds:itemID="{B02A9EE0-EE20-4E38-80BD-6DE22289F54D}">
  <ds:schemaRefs>
    <ds:schemaRef ds:uri="http://schemas.microsoft.com/sharepoint/v3/contenttype/forms"/>
  </ds:schemaRefs>
</ds:datastoreItem>
</file>

<file path=customXml/itemProps3.xml><?xml version="1.0" encoding="utf-8"?>
<ds:datastoreItem xmlns:ds="http://schemas.openxmlformats.org/officeDocument/2006/customXml" ds:itemID="{E71EF643-409F-4EC6-A0AF-D82B49F19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205120-3568-4bbd-abac-d335910cfc6d"/>
    <ds:schemaRef ds:uri="e5e7cbfd-6432-4a4e-ad95-05b026d4b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Mines &amp; production facilities </vt:lpstr>
      <vt:lpstr>Group Smelters and refineries </vt:lpstr>
      <vt:lpstr>Metals and Minerals production</vt:lpstr>
      <vt:lpstr>Resources</vt:lpstr>
      <vt:lpstr>Reserves</vt:lpstr>
      <vt:lpstr>Financials_BU</vt:lpstr>
      <vt:lpstr>Financials_Group</vt:lpstr>
      <vt:lpstr>Product specs</vt:lpstr>
      <vt:lpstr>Unit costs</vt:lpstr>
      <vt:lpstr>Index price</vt:lpstr>
      <vt:lpstr>Sustainability</vt:lpstr>
      <vt:lpstr>Sustainability_Climate</vt:lpstr>
      <vt:lpstr>2022 STIP</vt:lpstr>
    </vt:vector>
  </TitlesOfParts>
  <Manager/>
  <Company>Rio Tinto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Peever, Clare (RTCC)</dc:creator>
  <cp:keywords/>
  <dc:description/>
  <cp:lastModifiedBy>Smith, Danielle (RTHQ)</cp:lastModifiedBy>
  <cp:revision/>
  <dcterms:created xsi:type="dcterms:W3CDTF">2020-04-20T08:51:17Z</dcterms:created>
  <dcterms:modified xsi:type="dcterms:W3CDTF">2023-08-17T15:38:37Z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0x010100E675BAA5E25A6742A1C6164859CFCBEE</vt:lpwstr>
  </property>
  <property fmtid="{D5CDD505-2E9C-101B-9397-08002B2CF9AE}" pid="5" name="MSIP_Label_4b82160b-6158-4c5d-aabc-09c357ee4bf0_Enabled">
    <vt:lpwstr>true</vt:lpwstr>
  </property>
  <property fmtid="{D5CDD505-2E9C-101B-9397-08002B2CF9AE}" pid="6" name="MSIP_Label_4b82160b-6158-4c5d-aabc-09c357ee4bf0_SetDate">
    <vt:lpwstr>2023-08-17T15:38:37Z</vt:lpwstr>
  </property>
  <property fmtid="{D5CDD505-2E9C-101B-9397-08002B2CF9AE}" pid="7" name="MSIP_Label_4b82160b-6158-4c5d-aabc-09c357ee4bf0_Method">
    <vt:lpwstr>Privileged</vt:lpwstr>
  </property>
  <property fmtid="{D5CDD505-2E9C-101B-9397-08002B2CF9AE}" pid="8" name="MSIP_Label_4b82160b-6158-4c5d-aabc-09c357ee4bf0_Name">
    <vt:lpwstr>4b82160b-6158-4c5d-aabc-09c357ee4bf0</vt:lpwstr>
  </property>
  <property fmtid="{D5CDD505-2E9C-101B-9397-08002B2CF9AE}" pid="9" name="MSIP_Label_4b82160b-6158-4c5d-aabc-09c357ee4bf0_SiteId">
    <vt:lpwstr>4341df80-fbe6-41bf-89b0-e6e2379c9c23</vt:lpwstr>
  </property>
  <property fmtid="{D5CDD505-2E9C-101B-9397-08002B2CF9AE}" pid="10" name="MSIP_Label_4b82160b-6158-4c5d-aabc-09c357ee4bf0_ActionId">
    <vt:lpwstr>6cc0d767-d026-4931-9532-69835070c8ca</vt:lpwstr>
  </property>
  <property fmtid="{D5CDD505-2E9C-101B-9397-08002B2CF9AE}" pid="11" name="MSIP_Label_4b82160b-6158-4c5d-aabc-09c357ee4bf0_ContentBits">
    <vt:lpwstr>2</vt:lpwstr>
  </property>
</Properties>
</file>