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media/image3.png" ContentType="image/jpeg"/>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https://riotinto-my.sharepoint.com/personal/marina_plessas_riotinto_com/Documents/Documents/Nov 2020/INVEST/factbook/"/>
    </mc:Choice>
  </mc:AlternateContent>
  <xr:revisionPtr revIDLastSave="0" documentId="8_{C7FE30F3-5D40-4630-A681-6378E5BB403F}" xr6:coauthVersionLast="47" xr6:coauthVersionMax="47" xr10:uidLastSave="{00000000-0000-0000-0000-000000000000}"/>
  <bookViews>
    <workbookView xWindow="-120" yWindow="-120" windowWidth="38640" windowHeight="21240" tabRatio="850" xr2:uid="{00000000-000D-0000-FFFF-FFFF00000000}"/>
  </bookViews>
  <sheets>
    <sheet name="Mines &amp; production facilities " sheetId="45" r:id="rId1"/>
    <sheet name="Group Smelters and refineries " sheetId="37" r:id="rId2"/>
    <sheet name="Metals and Minerals production" sheetId="38" r:id="rId3"/>
    <sheet name="Resources" sheetId="40" r:id="rId4"/>
    <sheet name="Reserves" sheetId="39" r:id="rId5"/>
    <sheet name="Financials_BU" sheetId="22" r:id="rId6"/>
    <sheet name="Financials_Group" sheetId="24" r:id="rId7"/>
    <sheet name="Product specs" sheetId="12" r:id="rId8"/>
    <sheet name="Unit costs" sheetId="18" r:id="rId9"/>
    <sheet name="2024 STIP" sheetId="44" r:id="rId10"/>
    <sheet name="Sustainability" sheetId="9" r:id="rId11"/>
    <sheet name="Index price" sheetId="17" r:id="rId12"/>
    <sheet name="Sustainability-GHG emission" sheetId="46"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38" l="1"/>
  <c r="E28" i="38"/>
  <c r="Y17" i="22"/>
  <c r="G53" i="38"/>
  <c r="G48" i="38"/>
  <c r="G34" i="38"/>
  <c r="G28" i="38"/>
  <c r="G12" i="38" l="1"/>
  <c r="G71" i="38"/>
  <c r="G62" i="38"/>
  <c r="G45" i="38"/>
  <c r="G41" i="38"/>
</calcChain>
</file>

<file path=xl/sharedStrings.xml><?xml version="1.0" encoding="utf-8"?>
<sst xmlns="http://schemas.openxmlformats.org/spreadsheetml/2006/main" count="2785" uniqueCount="1210">
  <si>
    <t>Mines and production facilities</t>
  </si>
  <si>
    <t>Iron Ore</t>
  </si>
  <si>
    <t>Property</t>
  </si>
  <si>
    <t>Ownership</t>
  </si>
  <si>
    <t>Operator</t>
  </si>
  <si>
    <t>Location</t>
  </si>
  <si>
    <t>History</t>
  </si>
  <si>
    <t>Type of mineralisation</t>
  </si>
  <si>
    <t>Processing plants and other available facilities</t>
  </si>
  <si>
    <t>Power source</t>
  </si>
  <si>
    <t>Pilbara region, Western Australia</t>
  </si>
  <si>
    <t>State Agreement conditions are set by the Western Australian Government and broadly comprise environmental compliance and reporting obligations; closure and rehabilitation considerations; local procurement and community initiatives/investment requirements; and payment of taxes and government royalties.
The current business also operates under an Indigenous Land Use Agreement (ILUA) which includes commitments for payments made to trust accounts; indigenous employment and business opportunities; and heritage and cultural protections.</t>
  </si>
  <si>
    <t>Open pit</t>
  </si>
  <si>
    <t>Supplied through the integrated Hamersley and Robe power network operated by Pilbara Iron</t>
  </si>
  <si>
    <t>Hope Downs 1</t>
  </si>
  <si>
    <t>Dampier Salt Port Hedland, Dampier and Lake Macleod</t>
  </si>
  <si>
    <t>Gascoyne and Pilbara regions, Western Australia</t>
  </si>
  <si>
    <t>Road and port</t>
  </si>
  <si>
    <t>State Agreement conditions are set by the Western Australian Government and broadly comprise environmental compliance and reporting obligations; closure and rehabilitation considerations; local procurement and community initiatives/investment requirements; and payment of taxes and government royalties.</t>
  </si>
  <si>
    <t>Construction of the Dampier field started in 1969; first shipment in 1972. Lake MacLeod was acquired in 1978 as an operating field. Port Hedland was acquired in 2001 as an operating field.</t>
  </si>
  <si>
    <t>Solar evaporation of seawater at Dampier and Port Hedland; underground brine at Lake MacLeod; extraction of gypsum at Lake MacLeod.</t>
  </si>
  <si>
    <t>Salt is processed through a washing plant, consisting of screening washbelts at Lake MacLeod, Screwbowl classifiers and static screens at Port Hedland and sizing screens, counter-current classifiers with dewatering screens and centrifuges at Dampier. Dampier produces shipping-ready product for immediate shiploading. Washed salt at Lake MacLeod and Port Hedland is dewatered on stockpiles.
Lake Macleod also mines and processes gypsum in leaching heaps.</t>
  </si>
  <si>
    <t>Escondida</t>
  </si>
  <si>
    <t>BHP</t>
  </si>
  <si>
    <t>Atacama Desert, Chile</t>
  </si>
  <si>
    <t>Consists of a series of porphyry deposits containing copper, gold, silver, and molybdenum.</t>
  </si>
  <si>
    <t>Los Colorados, Laguna Seca Line 1, and Laguna Seca Line 2 Concentrators. OLAP – oxide leach facility, SL Rom leach facility and SX/EW facility.</t>
  </si>
  <si>
    <t>Pipeline, road and rail</t>
  </si>
  <si>
    <t>Wholly owned – approximately 95,000 acres in total.</t>
  </si>
  <si>
    <t>Copperton concentrator, Garfield smelter, refinery, and precious metals plant, assay lab and tailings storage facilities.</t>
  </si>
  <si>
    <t>Oyu Tolgoi</t>
  </si>
  <si>
    <t>Khanbogd soum, Umnugovi province, Mongolia</t>
  </si>
  <si>
    <t>Air and road</t>
  </si>
  <si>
    <t>Diavik</t>
  </si>
  <si>
    <t>Northwest Territories (NWT), Canada</t>
  </si>
  <si>
    <t>Our key permit conditions are local employment, procurement and benefit sharing commitments; environmental compliance and reporting; environmental security and closure and rehabilitation planning; and payment of taxes and government royalties.</t>
  </si>
  <si>
    <t>Includes processing plant and accommodation facilities onsite.</t>
  </si>
  <si>
    <t>On-site diesel generators; installed capacity 44MW and 9.2MW of wind capacity.</t>
  </si>
  <si>
    <t>California, United States</t>
  </si>
  <si>
    <t>Road and rail</t>
  </si>
  <si>
    <t>Land holdings include 13,493 acres (owned including mineral rights) for the mining operation, plant infrastructure, and tailings storage facility.</t>
  </si>
  <si>
    <t>Boron Operation currently has all State and Federal environmental and operational permits in place to continue the mining and processing operation. Regular updates to permits are ongoing.</t>
  </si>
  <si>
    <t>Sedimentary sequence of tincal and kernite containing interbedded claystone enveloped by facies consisting of ulexite and colemanite bearing claystone, and barren claystone.</t>
  </si>
  <si>
    <t>Boron Operation consists of the open pit mine, an ore crushing and conveying system, 2 process plants (Primary Process and Boric Acid Plant), Shipping facility, and tailings storage facilities.</t>
  </si>
  <si>
    <t>Havre-Saint-Pierre, Province of Quebec, Canada</t>
  </si>
  <si>
    <t>The property is held under Quebec provincial government mining concession permits (Concession minière No 368 and 381). Each is of one year duration renewable as long as the mine is in operation. RTFT has also a number of claims (exclusive exploration permits) covering ilmenite occurrences in the region of the mine. These claims are renewable every 2 years.</t>
  </si>
  <si>
    <t>Magmatic intrusion.</t>
  </si>
  <si>
    <t>Lac Tio has a crushing facility, dedicated railway, stockpile at the train terminal, ship loader, office buildings at the mine and at the terminal and waste dumps.</t>
  </si>
  <si>
    <t>Fort-Dauphin, Madagascar</t>
  </si>
  <si>
    <t>Mining lease covering 56,200 hectares, granted by central government.</t>
  </si>
  <si>
    <t>Exploration project started in 1986; construction approved 2005. Ilmenite and zirsil production started 2008. QMM intends to extract ilmenite and zirsil from heavy mineral sands over an area of about 6,000 hectares along the coast over the next 40 years.</t>
  </si>
  <si>
    <t>Mineral sand dredging</t>
  </si>
  <si>
    <t>Coastal mineralised sands.</t>
  </si>
  <si>
    <t>QMM has an operating Dredge, Dry Mine Unit, Heavy Mineral Concentrator, Mineral Separation Plant, Port and bulk loading facilities.</t>
  </si>
  <si>
    <t>Richards Bay, KwaZulu-Natal, South Africa</t>
  </si>
  <si>
    <t>Rail, road and port</t>
  </si>
  <si>
    <t>Iron Ore Company of Canada (IOC)</t>
  </si>
  <si>
    <t>Labrador City, Province of Newfoundland and Labrador, Canada</t>
  </si>
  <si>
    <t>Aluminium</t>
  </si>
  <si>
    <t>CBG Sangaredi</t>
  </si>
  <si>
    <t>La Compagnie des Bauxites de Guinée</t>
  </si>
  <si>
    <t>The obligations of CBG relative to health and safety of workers and to the environment and to the rehabilitation of mined out areas are subject to the Mining Code (2011) and Environmental Code of the Republic of Guinea.</t>
  </si>
  <si>
    <t>Open cut</t>
  </si>
  <si>
    <t>Bauxite</t>
  </si>
  <si>
    <t>Gove, Northern Territory, Australia</t>
  </si>
  <si>
    <t>Key permit conditions are prescribed by the Northern Territory Government in the form of a Mine Management Plan (MMP). The current MMP runs for a period of 12 years, until 2031, and authorises all activities at the operation. Lease payments are prescribed by the terms of the relevant leases.</t>
  </si>
  <si>
    <t>Crushing plant only to reduce oversize material – no screening required.</t>
  </si>
  <si>
    <t>MRN Porto Trombetas</t>
  </si>
  <si>
    <t>Porto Trombetas, Para, Brazil</t>
  </si>
  <si>
    <t>Mining concession granted by Brazilian Mining Agency (ANM), following the Brazilian mining code with no expiration date.
The current 44 MRN mining leases cover 22 major plateaus, which spread across 143,000 hectares and all of them have the status of a mining concession.</t>
  </si>
  <si>
    <t>Weipa, Queensland, Australia</t>
  </si>
  <si>
    <t>Andoom, East Weipa and Amrun – wet crushing and screening plants to remove ultra fine proportion.</t>
  </si>
  <si>
    <t>Smelter/refinery</t>
  </si>
  <si>
    <t>Title/lease</t>
  </si>
  <si>
    <t>Plant type / Product</t>
  </si>
  <si>
    <t>Capacity (based on 100% ownership)</t>
  </si>
  <si>
    <t>Aluminium smelter producing aluminium rod, t-foundry, molten metal, high purity, remelt</t>
  </si>
  <si>
    <t>473,000 tonnes per year aluminium</t>
  </si>
  <si>
    <t>Sept-Îles, Quebec, Canada</t>
  </si>
  <si>
    <t>Aluminium smelter producing aluminium high purity, remelt</t>
  </si>
  <si>
    <t>Saguenay, Quebec, Canada</t>
  </si>
  <si>
    <t>Aluminium smelter producing aluminium billet, molten metal, remelt</t>
  </si>
  <si>
    <t>174,000 tonnes per year aluminium</t>
  </si>
  <si>
    <t>60,000 tonnes per year aluminium</t>
  </si>
  <si>
    <t>Bécancour, Quebec, Canada</t>
  </si>
  <si>
    <t>Aluminium smelter producing aluminium slab, billet, t-foundry, remelt, molten metal</t>
  </si>
  <si>
    <t>Bell Bay, Northern Tasmania, Australia</t>
  </si>
  <si>
    <t>Aluminium smelter producing aluminium slab, molten metal, small form and t-foundry, remelt</t>
  </si>
  <si>
    <t>Boyne Island, Queensland, Australia</t>
  </si>
  <si>
    <t>Aluminium smelter producing aluminium billet, EC grade, small form and t-foundry, remelt</t>
  </si>
  <si>
    <t>ELYSIS (48.24%)</t>
  </si>
  <si>
    <t>Aluminium zero-carbon smelting pilot cell producing aluminium high purity</t>
  </si>
  <si>
    <t>275 tonnes per year aluminium</t>
  </si>
  <si>
    <t>Aluminium smelter producing aluminium slab, molten metal, high purity, remelt</t>
  </si>
  <si>
    <t>212,000 tonnes per year aluminium</t>
  </si>
  <si>
    <t>Jonquière, Quebec, Canada</t>
  </si>
  <si>
    <t>1,560,000 tonnes per year alumina</t>
  </si>
  <si>
    <t>Kitimat, British Columbia, Canada</t>
  </si>
  <si>
    <t>Aluminium smelter producing aluminium slab, remelt, high purity</t>
  </si>
  <si>
    <t>432,000 tonnes per year aluminium</t>
  </si>
  <si>
    <t>Aluminium smelter producing aluminium slab, remelt, molten metal</t>
  </si>
  <si>
    <t>73.3% freehold; 26.7% leasehold (of which more than 80% expires in 2026 and after)</t>
  </si>
  <si>
    <t>São Luis, Maranhão, Brazil</t>
  </si>
  <si>
    <t>3,830,000 tonnes per year alumina</t>
  </si>
  <si>
    <t>100% leasehold (expiring 2039)</t>
  </si>
  <si>
    <t>Aluminium smelter producing aluminium, high purity, remelt</t>
  </si>
  <si>
    <t>395,000 tonnes per year aluminium</t>
  </si>
  <si>
    <t>19.6% freehold; 80.4% leasehold (expiring in 2029 and use of certain Crown land)</t>
  </si>
  <si>
    <t>Tomago, New South Wales, Australia</t>
  </si>
  <si>
    <t>Aluminium smelter producing aluminium billet, slab, remelt</t>
  </si>
  <si>
    <t>590,000 tonnes per year aluminium</t>
  </si>
  <si>
    <t>Rio Tinto Kennecott</t>
  </si>
  <si>
    <t>Magna, Salt Lake City, Utah, US</t>
  </si>
  <si>
    <t>100% freehold</t>
  </si>
  <si>
    <t>335,000 tonnes per year refined copper</t>
  </si>
  <si>
    <t>Boron</t>
  </si>
  <si>
    <t>Borates refinery</t>
  </si>
  <si>
    <t>576,000 tonnes per year boric oxide</t>
  </si>
  <si>
    <t>IOC Pellet plant (58.7%)</t>
  </si>
  <si>
    <t>Pellet induration furnaces producing multiple iron ore pellet types</t>
  </si>
  <si>
    <t>Richards Bay Minerals (74%)</t>
  </si>
  <si>
    <t>Richards Bay, South Africa</t>
  </si>
  <si>
    <t>Ilmenite smelter</t>
  </si>
  <si>
    <t>1,050,000 tonnes per year titanium dioxide slag, 565,000 tonnes per year iron</t>
  </si>
  <si>
    <t>Sorel-Tracy, Quebec, Canada</t>
  </si>
  <si>
    <t>1,300,000 tonnes per year titanium dioxide slag, 1,000,000 tonnes per year iron</t>
  </si>
  <si>
    <t>Power plant</t>
  </si>
  <si>
    <t>Cape Lambert power station (67%)</t>
  </si>
  <si>
    <t>Cape Lambert, Western Australia, Australia</t>
  </si>
  <si>
    <t>Lease</t>
  </si>
  <si>
    <t>Two LM6000PS gas-fired turbines</t>
  </si>
  <si>
    <t>80MW</t>
  </si>
  <si>
    <t>Paraburdoo power station</t>
  </si>
  <si>
    <t>Paraburdoo, Western Australia, Australia</t>
  </si>
  <si>
    <t>West Angelas power station (67%)</t>
  </si>
  <si>
    <t>West Angelas, Western Australia, Australia</t>
  </si>
  <si>
    <t>Miscellaneous licence</t>
  </si>
  <si>
    <t>Two LM6000PF dual-fuel turbines</t>
  </si>
  <si>
    <t>Yurralyi Maya power station (84.2%)</t>
  </si>
  <si>
    <t>Dampier, Western Australia, Australia</t>
  </si>
  <si>
    <t>200MW</t>
  </si>
  <si>
    <t>Amrun, Australia</t>
  </si>
  <si>
    <t>Diesel generation</t>
  </si>
  <si>
    <t>24MW</t>
  </si>
  <si>
    <t>Gladstone power station (42%)</t>
  </si>
  <si>
    <t>Gladstone, Queensland, Australia</t>
  </si>
  <si>
    <t>1,680MW</t>
  </si>
  <si>
    <t>Nhulunbuy, Northern Territory, Australia</t>
  </si>
  <si>
    <t>100% leasehold</t>
  </si>
  <si>
    <t>Kemano, British Columbia, Canada</t>
  </si>
  <si>
    <t>Saguenay, Quebec, Canada (Chute-à-Caron, Chute-à-la- Savane, Chute-des-Passes, Chute-du-Diable, Isle-Maligne, Shipshaw)</t>
  </si>
  <si>
    <t>100% freehold (certain facilities leased from Quebec Government until 2058 pursuant to Peribonka Lease)</t>
  </si>
  <si>
    <t>Weipa power stations and solar generation facility</t>
  </si>
  <si>
    <t>Lorim Point, Andoom, and Weipa, Australia</t>
  </si>
  <si>
    <t>Diesel generation supplemented by solar generation facility</t>
  </si>
  <si>
    <t>38MW</t>
  </si>
  <si>
    <t>Yarwun alumina refinery co-generation plant</t>
  </si>
  <si>
    <t>160MW</t>
  </si>
  <si>
    <t>Rio Tinto Kennecott power stations</t>
  </si>
  <si>
    <t>Salt Lake City, Utah, US</t>
  </si>
  <si>
    <t>Thermal power station</t>
  </si>
  <si>
    <t>75MW</t>
  </si>
  <si>
    <t>31.8MW</t>
  </si>
  <si>
    <t>Combined heat and power plant supplying steam to the copper refinery</t>
  </si>
  <si>
    <t>6.2MW</t>
  </si>
  <si>
    <t>Boron co-generation plant</t>
  </si>
  <si>
    <t>Boron, California, US</t>
  </si>
  <si>
    <t>Co-generation uses natural gas to generate steam and electricity, used to run Boron’s refining operations</t>
  </si>
  <si>
    <t>48MW</t>
  </si>
  <si>
    <t>Energy Resources of Australia (Rio Tinto: 86.3%)</t>
  </si>
  <si>
    <t>Ranger Mine, Jabiru, Northern Territory, Australia</t>
  </si>
  <si>
    <t>Five diesel generator sets rated at 5.17MW; one diesel generator set rated at 2MW; four additional diesel generator sets rated at 2MW</t>
  </si>
  <si>
    <t>35.8MW</t>
  </si>
  <si>
    <t>IOC power station</t>
  </si>
  <si>
    <t>Statutory grant</t>
  </si>
  <si>
    <t>Hydroelectric power</t>
  </si>
  <si>
    <t>22MW</t>
  </si>
  <si>
    <t>QMM power plant</t>
  </si>
  <si>
    <t>Fort Dauphin, Madagascar</t>
  </si>
  <si>
    <t>Key financials by business unit</t>
  </si>
  <si>
    <t xml:space="preserve">Pilbara </t>
  </si>
  <si>
    <t xml:space="preserve">Dampier Salt </t>
  </si>
  <si>
    <t>Evaluation projects/other</t>
  </si>
  <si>
    <t>-</t>
  </si>
  <si>
    <t>Intra-segment</t>
  </si>
  <si>
    <t xml:space="preserve">Total Iron Ore </t>
  </si>
  <si>
    <t xml:space="preserve">Aluminium </t>
  </si>
  <si>
    <t xml:space="preserve">Bauxite </t>
  </si>
  <si>
    <t>Alumina</t>
  </si>
  <si>
    <t xml:space="preserve">Primary Metal </t>
  </si>
  <si>
    <t xml:space="preserve">Pacific Aluminium </t>
  </si>
  <si>
    <t>Intra-segment and other</t>
  </si>
  <si>
    <t>Integrated operations</t>
  </si>
  <si>
    <t xml:space="preserve">Other product group items </t>
  </si>
  <si>
    <t xml:space="preserve">Product group operations </t>
  </si>
  <si>
    <t xml:space="preserve">Evaluation projects/other </t>
  </si>
  <si>
    <t>Total Aluminium</t>
  </si>
  <si>
    <t xml:space="preserve">Rio Tinto Kennecott </t>
  </si>
  <si>
    <t xml:space="preserve">Escondida </t>
  </si>
  <si>
    <t xml:space="preserve">Grasberg joint venture </t>
  </si>
  <si>
    <t>Simandou project</t>
  </si>
  <si>
    <t xml:space="preserve">Rio Tinto Coal Australia </t>
  </si>
  <si>
    <t xml:space="preserve">Iron Ore Company of Canada </t>
  </si>
  <si>
    <t xml:space="preserve">Rio Tinto Iron &amp; Titanium </t>
  </si>
  <si>
    <t xml:space="preserve">Rio Tinto Borates </t>
  </si>
  <si>
    <t xml:space="preserve">Uranium </t>
  </si>
  <si>
    <t xml:space="preserve">Diamonds </t>
  </si>
  <si>
    <t xml:space="preserve">Inter-segment transactions </t>
  </si>
  <si>
    <t>Key group financials</t>
  </si>
  <si>
    <t>Total Shareholder return</t>
  </si>
  <si>
    <t>Underlying earnings</t>
  </si>
  <si>
    <t>Underlying EBITDA</t>
  </si>
  <si>
    <t>ROCE</t>
  </si>
  <si>
    <t>Net cash generated from operating activities</t>
  </si>
  <si>
    <t>Free cash flow</t>
  </si>
  <si>
    <t>Net cash/(net debt)</t>
  </si>
  <si>
    <t>Taxes &amp; Royalties</t>
  </si>
  <si>
    <t>Represents "Total tax payments borne" disclosed in the Taxes paid report</t>
  </si>
  <si>
    <t>Tax rate effect</t>
  </si>
  <si>
    <t>Represents the effective corporate income income tax rate on underlying earnings after taking into account items excluded from underlying earnings</t>
  </si>
  <si>
    <t>2021 Production</t>
  </si>
  <si>
    <t>Jonquière (Vaudreuil) specialty plant (Canada)</t>
  </si>
  <si>
    <t>Queensland Alumina (Australia)</t>
  </si>
  <si>
    <t>São Luis (Alumar) (Brazil)</t>
  </si>
  <si>
    <t>Yarwun (Australia)</t>
  </si>
  <si>
    <t>Alma (Canada)</t>
  </si>
  <si>
    <t>Alouette (Sept-Îles) (Canada)</t>
  </si>
  <si>
    <t>Arvida (Canada)</t>
  </si>
  <si>
    <t>Arvida AP60 (Canada)</t>
  </si>
  <si>
    <t>Bécancour (Canada)</t>
  </si>
  <si>
    <t>Bell Bay (Australia)</t>
  </si>
  <si>
    <t>Boyne Island (Australia)</t>
  </si>
  <si>
    <t>Grande-Baie (Canada)</t>
  </si>
  <si>
    <t>ISAL (Reykjavik) (Iceland)</t>
  </si>
  <si>
    <t>Kitimat (Canada)</t>
  </si>
  <si>
    <t>Laterrière (Canada)</t>
  </si>
  <si>
    <t>Sohar (Oman)</t>
  </si>
  <si>
    <t>Tiwai Point (New Zealand)</t>
  </si>
  <si>
    <t>Tomago (Australia)</t>
  </si>
  <si>
    <t>Gove (Australia)</t>
  </si>
  <si>
    <t>Weipa (Australia)</t>
  </si>
  <si>
    <t>Bingham Canyon (US)</t>
  </si>
  <si>
    <t>Escondida (Chile)</t>
  </si>
  <si>
    <t>Hamersley mines (Australia)</t>
  </si>
  <si>
    <t>Hope Downs (Australia)</t>
  </si>
  <si>
    <t>Iron Ore Company of Canada (Canada)</t>
  </si>
  <si>
    <t>Robe River - Robe Valley (Australia)</t>
  </si>
  <si>
    <t>Robe River - West Angelas (Australia)</t>
  </si>
  <si>
    <t>Dampier Salt (Australia)</t>
  </si>
  <si>
    <t>Production data notes:</t>
  </si>
  <si>
    <t>Copper</t>
  </si>
  <si>
    <t>Minerals</t>
  </si>
  <si>
    <t>Iron ore and Copper: product types/specifications</t>
  </si>
  <si>
    <t>Iron ore product breakdown can be found in our quarterly production report: https://www.riotinto.com/invest/financial-news-performance/production</t>
  </si>
  <si>
    <t>Rio Tinto operational data</t>
  </si>
  <si>
    <t> </t>
  </si>
  <si>
    <t>IRON ORE</t>
  </si>
  <si>
    <t>Rio Tinto Iron Ore</t>
  </si>
  <si>
    <t>Western Australia</t>
  </si>
  <si>
    <t>Pilbara Operations</t>
  </si>
  <si>
    <t>Saleable iron ore production ('000 tonnes)</t>
  </si>
  <si>
    <t>Hamersley mines</t>
  </si>
  <si>
    <t xml:space="preserve">   (a)</t>
  </si>
  <si>
    <t>Hope Downs</t>
  </si>
  <si>
    <t>Robe River - Pannawonica (Mesas J and A)</t>
  </si>
  <si>
    <t>Robe River - West Angelas</t>
  </si>
  <si>
    <t>Total production ('000 tonnes)</t>
  </si>
  <si>
    <t>Breakdown of total production:</t>
  </si>
  <si>
    <t>Pilbara Blend and SP10 Lump (b)</t>
  </si>
  <si>
    <t>Pilbara Blend and SP10 Fines (b)</t>
  </si>
  <si>
    <t>Robe Valley Lump</t>
  </si>
  <si>
    <t>Robe Valley Fines</t>
  </si>
  <si>
    <t>Yandicoogina Fines (HIY)</t>
  </si>
  <si>
    <t>Breakdown of total shipments:</t>
  </si>
  <si>
    <t>Pilbara Blend Lump</t>
  </si>
  <si>
    <t>Pilbara Blend Fines</t>
  </si>
  <si>
    <t>SP10 Lump (b)</t>
  </si>
  <si>
    <t>SP10 Fines (b)</t>
  </si>
  <si>
    <t>Total shipments ('000 tonnes) (c)</t>
  </si>
  <si>
    <t>Iron Ore Company of Canada</t>
  </si>
  <si>
    <t>Newfoundland &amp; Labrador and Quebec in Canada</t>
  </si>
  <si>
    <t>Saleable iron ore production:</t>
  </si>
  <si>
    <t>Concentrates ('000 tonnes)</t>
  </si>
  <si>
    <t>Pellets ('000 tonnes)</t>
  </si>
  <si>
    <t>IOC Total production ('000 tonnes)</t>
  </si>
  <si>
    <t>Shipments:</t>
  </si>
  <si>
    <t>IOC Total Shipments ('000 tonnes) (c)</t>
  </si>
  <si>
    <t>Global Iron Ore Totals</t>
  </si>
  <si>
    <t>Iron Ore Production ('000 tonnes)</t>
  </si>
  <si>
    <t>Iron Ore Shipments ('000 tonnes)</t>
  </si>
  <si>
    <t>Iron Ore Sales ('000 tonnes) (d)</t>
  </si>
  <si>
    <t>Copper product breakdown can be found in our quarterly production report: https://www.riotinto.com/invest/financial-news-performance/production</t>
  </si>
  <si>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</si>
  <si>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</si>
  <si>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</si>
  <si>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</si>
  <si>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</si>
  <si>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</si>
  <si>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</si>
  <si>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</si>
  <si>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</si>
  <si>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</si>
  <si>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</si>
  <si>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COPPER &amp; GOLD (continued)</t>
  </si>
  <si>
    <t>Bingham Canyon mine</t>
  </si>
  <si>
    <t>Utah, US</t>
  </si>
  <si>
    <t>Ore treated ('000 tonnes)</t>
  </si>
  <si>
    <t>Average ore grade:</t>
  </si>
  <si>
    <t>Copper (%)</t>
  </si>
  <si>
    <t>Gold (g/t)</t>
  </si>
  <si>
    <t>Silver (g/t)</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</si>
  <si>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</si>
  <si>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</si>
  <si>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</si>
  <si>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</si>
  <si>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</si>
  <si>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</si>
  <si>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</si>
  <si>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</si>
  <si>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</si>
  <si>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</si>
  <si>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</si>
  <si>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</si>
  <si>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</si>
  <si>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Copper ('000 tonnes) (c)</t>
  </si>
  <si>
    <t>Gold ('000 ounces) (d)</t>
  </si>
  <si>
    <t>Silver ('000 ounces) (d)</t>
  </si>
  <si>
    <t>Turquoise Hill Resources</t>
  </si>
  <si>
    <t>Oyu Tolgoi mine (a)</t>
  </si>
  <si>
    <t>Mongolia</t>
  </si>
  <si>
    <t>Ore Treated ('000 tonnes)</t>
  </si>
  <si>
    <t>Average mill head grades:</t>
  </si>
  <si>
    <t>Production of metals in concentrates:</t>
  </si>
  <si>
    <t>Copper in concentrates ('000 tonnes)</t>
  </si>
  <si>
    <t>Gold in concentrates ('000 ounces)</t>
  </si>
  <si>
    <t>Silver in concentrates ('000 ounces)</t>
  </si>
  <si>
    <t>Sales of metals in concentrates:</t>
  </si>
  <si>
    <t>Ore reserves</t>
  </si>
  <si>
    <t>Proved ore reserves</t>
  </si>
  <si>
    <t>Probable ore reserves</t>
  </si>
  <si>
    <t>Tonnage</t>
  </si>
  <si>
    <t>Grade</t>
  </si>
  <si>
    <t>%</t>
  </si>
  <si>
    <t>O/P</t>
  </si>
  <si>
    <t>Total</t>
  </si>
  <si>
    <t>U/G</t>
  </si>
  <si>
    <t>–</t>
  </si>
  <si>
    <t>% Cu</t>
  </si>
  <si>
    <t>Oyu Tolgoi (Mongolia)</t>
  </si>
  <si>
    <t>% Fe</t>
  </si>
  <si>
    <t>% Mo</t>
  </si>
  <si>
    <t>% Ti Minerals</t>
  </si>
  <si>
    <t>% Zircon</t>
  </si>
  <si>
    <t>Mineral resources</t>
  </si>
  <si>
    <t>Measured resources</t>
  </si>
  <si>
    <t>Indicated resources</t>
  </si>
  <si>
    <t>Inferred resources</t>
  </si>
  <si>
    <t>La Granja (Peru)</t>
  </si>
  <si>
    <t>Pilbara iron ore</t>
  </si>
  <si>
    <t>Unit cost (US$/t)</t>
  </si>
  <si>
    <t>C1 unit costs* US c/lb</t>
  </si>
  <si>
    <t>*Average for Kennecott Utah, Escondida, Oyu Tolgoi</t>
  </si>
  <si>
    <t>Index pricing (average) - Iron ore</t>
  </si>
  <si>
    <t>Iron Ore CFR China 62%</t>
  </si>
  <si>
    <t>$/dmt</t>
  </si>
  <si>
    <t>Economic contributions, Sustainability data points</t>
  </si>
  <si>
    <t xml:space="preserve">Economic contributions (US$ million) </t>
  </si>
  <si>
    <t>Net (debt)/cash</t>
  </si>
  <si>
    <t>Employment costs</t>
  </si>
  <si>
    <t>Amounts paid by Rio Tinto</t>
  </si>
  <si>
    <t>Amounts paid by Rio Tinto on behalf of its employees</t>
  </si>
  <si>
    <t>Direct economic contribution (US$ million)</t>
  </si>
  <si>
    <r>
      <t>Value add</t>
    </r>
    <r>
      <rPr>
        <vertAlign val="superscript"/>
        <sz val="10"/>
        <rFont val="Calibri"/>
      </rPr>
      <t>1</t>
    </r>
  </si>
  <si>
    <r>
      <t>Payments to suppliers</t>
    </r>
    <r>
      <rPr>
        <vertAlign val="superscript"/>
        <sz val="10"/>
        <rFont val="Calibri"/>
      </rPr>
      <t>2</t>
    </r>
  </si>
  <si>
    <t>.</t>
  </si>
  <si>
    <t>1. Value add is the sum of labour, payables to governments and returns on capital invested in operations.</t>
  </si>
  <si>
    <t>2. These figures include the Group's share of joint ventures and associates.</t>
  </si>
  <si>
    <r>
      <t>Community investment</t>
    </r>
    <r>
      <rPr>
        <vertAlign val="superscript"/>
        <sz val="10"/>
        <rFont val="Calibri"/>
      </rPr>
      <t>1</t>
    </r>
    <r>
      <rPr>
        <sz val="10"/>
        <rFont val="Calibri"/>
      </rPr>
      <t xml:space="preserve"> (discretionary)</t>
    </r>
  </si>
  <si>
    <r>
      <t>Development contributions</t>
    </r>
    <r>
      <rPr>
        <vertAlign val="superscript"/>
        <sz val="10"/>
        <rFont val="Calibri"/>
      </rPr>
      <t>2</t>
    </r>
    <r>
      <rPr>
        <sz val="10"/>
        <rFont val="Calibri"/>
      </rPr>
      <t xml:space="preserve"> (non-discretionary)</t>
    </r>
  </si>
  <si>
    <r>
      <t>Payment to landowners</t>
    </r>
    <r>
      <rPr>
        <vertAlign val="superscript"/>
        <sz val="10"/>
        <rFont val="Calibri"/>
      </rPr>
      <t>3</t>
    </r>
    <r>
      <rPr>
        <sz val="10"/>
        <rFont val="Calibri"/>
      </rPr>
      <t xml:space="preserve"> (non-discretionary)</t>
    </r>
  </si>
  <si>
    <t>1. Community investments are voluntary financial commitments, including in-kind donations of assets and employee time, made by Rio Tinto managed operations to third parties to address identified community needs or social risks.</t>
  </si>
  <si>
    <t>2. Development contributions are defined as non-discretionary financial commitments, including in-kind donations of assets and employee time, made by Rio Tinto to a third party to deliver social, economic and/or environmental benefits for a community, which Rio Tinto is mandated to make under a legally binding agreement, by a regulatory authority or otherwise by law.</t>
  </si>
  <si>
    <t>3. Payment to landowners are non-discretionary compensation payments made by Rio Tinto to third parties under land access, mine development, native title, impact benefit and other legally binding compensation agreements.</t>
  </si>
  <si>
    <t>Community Investment contributions by region (% of annual total)</t>
  </si>
  <si>
    <t>North America</t>
  </si>
  <si>
    <t>Australia and New Zealand</t>
  </si>
  <si>
    <t>Asia</t>
  </si>
  <si>
    <t>South America</t>
  </si>
  <si>
    <t xml:space="preserve">Note: Regional analysis includes community investments only and does not include development contributions or payments to landowners. </t>
  </si>
  <si>
    <t>Safety</t>
  </si>
  <si>
    <t>Fatalities</t>
  </si>
  <si>
    <t>Number of fatal incidents</t>
  </si>
  <si>
    <t>Fatalities at managed operations from safety incidents</t>
  </si>
  <si>
    <t>Fatalities at managed operations from health incidents</t>
  </si>
  <si>
    <t>Fatalities at managed operations from  security incidents</t>
  </si>
  <si>
    <t>All injury frequency rate (AIFR)</t>
  </si>
  <si>
    <t>All injury frequency rate (per 200,000 hours worked)</t>
  </si>
  <si>
    <t>Target</t>
  </si>
  <si>
    <t>Region</t>
  </si>
  <si>
    <t>Africa</t>
  </si>
  <si>
    <t>Americas</t>
  </si>
  <si>
    <t>Australia/New Zealand</t>
  </si>
  <si>
    <t>Europe</t>
  </si>
  <si>
    <t>Age Group</t>
  </si>
  <si>
    <t>Category</t>
  </si>
  <si>
    <t>Under 30</t>
  </si>
  <si>
    <t>30-39</t>
  </si>
  <si>
    <t>40-49</t>
  </si>
  <si>
    <t>Over 50</t>
  </si>
  <si>
    <t>Australia/NZ</t>
  </si>
  <si>
    <t>Senior leaders</t>
  </si>
  <si>
    <t>Managers</t>
  </si>
  <si>
    <t>Supervisory and professional</t>
  </si>
  <si>
    <t>Operations and general support</t>
  </si>
  <si>
    <t>Graduates</t>
  </si>
  <si>
    <t>Percentage of women on the Board</t>
  </si>
  <si>
    <t>Number of women on the Board</t>
  </si>
  <si>
    <t>Number of men on the Board</t>
  </si>
  <si>
    <t>Gender - Indigenous employees</t>
  </si>
  <si>
    <t>Country</t>
  </si>
  <si>
    <t>Australia</t>
  </si>
  <si>
    <t>*at 8% moisture assumption</t>
  </si>
  <si>
    <t>On-site generation (diesel) supplemented by a solar generation facility.</t>
  </si>
  <si>
    <t>The respective leases are subject to the Comalco Agreement Act (Comalco Agreement) and Alcan Agreement Act (Alcan Agreement); the relevant State Agreements for the Weipa operations. Key permit conditions are prescribed by the Queensland Government in the relevant Environmental Authority applicable to each lease (ML7024 and ML7031, respectively). Lease payments are subject to the terms of the leases and the respective State Agreements.</t>
  </si>
  <si>
    <t xml:space="preserve">Road, air and port </t>
  </si>
  <si>
    <t>Rio Tinto through Rio Tinto Alumina Weipa P/L</t>
  </si>
  <si>
    <t>100% Rio Tinto</t>
  </si>
  <si>
    <t xml:space="preserve">Weipa/Ely </t>
  </si>
  <si>
    <t>MRN is a non-managed JV. All decisions are approved by shareholders BoD</t>
  </si>
  <si>
    <t>On-site diesel fired power station.</t>
  </si>
  <si>
    <t>Bauxite mining commenced in 1970, feeding both the Gove refinery and export market, capped at two million tonnes per annum. Bauxite export ceased in 2006 with feed intended for the expanded Gove refinery. Bauxite exports recommenced in 2008 and will increase in the coming years following the curtailment of the refinery production in 2014 and permanent shut decision made by the Board of Rio Tinto in October 2017. Current annual production capacity is 12.5 million tonnes on a dry basis</t>
  </si>
  <si>
    <t>All leases were renewed in 2011 for a further period of 42 years. The residue disposal area is leased from the Arnhem Land Aboriginal Land Trust. The Northern Territory government is the lessor of the balance of the leases; however, on expiry of the 42-year renewed term, the land subject to the balances of the leases will all vest to the Arnhem Land Aboriginal Land Trust. 
Leases comprise 233.5 km2.</t>
  </si>
  <si>
    <t>Rio Tinto through Rio Tinto Alumina Gove P/L</t>
  </si>
  <si>
    <t xml:space="preserve">Gove </t>
  </si>
  <si>
    <t>On-site generation (fuel oil).</t>
  </si>
  <si>
    <t>The Sangaredi site is an open cut mine including the following operations: stripping, drilling, blasting, loading, hauling. Then, the bauxite is transported by railway cars approximately 135 km away from Sangaredi to Kamsar. In Kamsar, the installations include the following assets: locomotive repair shop, railway cars unloader, primary crusher, secondary crusher, scrubbers, conveyors, stacker, reclaimer, bauxite dryers, dry bauxite storage, bauxite sampling tower, power house, wharf, ship loader, etc.
The crushing plant is used only to reduce oversize material – no screening required.
Four bauxite dryers are installed in order to reduce the moisture content of the bauxite before shipping.</t>
  </si>
  <si>
    <t>CBG is a JV created in 1963 and is registered in US (Delaware). Bauxite mining commenced in 1973. Shareholders are 51% Halco and 49% Government of Guinea. Rio Tinto holds a 45% interest in Halco. Expansion of the CBG bauxite mine, processing plant, port facility and associated infrastructure is currently near completion with ramp up to 18.5 million tonnes per annum underway. In 2015, CBG entered into an agreement to share the rail infrastructure in Multi-User Operation Agreement (MUOA) with other bauxite companies, GAC (EGA) and COBAD (RUSAL).</t>
  </si>
  <si>
    <t>Mining concession expires in 2040. 
Leases comprise 2,939 km2.</t>
  </si>
  <si>
    <t>Road, air and port.
Sangaredi-Kamsar railway (leasing rail infrastructure from ANAIM, wholly-owned by Government of Guinea).</t>
  </si>
  <si>
    <t xml:space="preserve"> Sangaredi, Guinea </t>
  </si>
  <si>
    <t>Rio Tinto Group 22.95%, Guinean Government 49%, Alcoa 22.95%, Dadco Investments Limited 5.1%</t>
  </si>
  <si>
    <t>Property description / type of mine</t>
  </si>
  <si>
    <t xml:space="preserve">Key permit conditions </t>
  </si>
  <si>
    <t>Title/lease/acreage</t>
  </si>
  <si>
    <t>Access and Infrastructure</t>
  </si>
  <si>
    <t>Production properties</t>
  </si>
  <si>
    <t>Connected to the national electric grid. Electricity planned to be sourced from nearby hydroelectrical power plant.</t>
  </si>
  <si>
    <t>Jadarite mineralisation is present in three broad zones containing stratiform lenses of variable thickness. These units are hosted in a much thicker gently dipping sequence mainly composed of fine-grained sediments affected by syn and post depositional faulting.</t>
  </si>
  <si>
    <t>Underground mine</t>
  </si>
  <si>
    <t xml:space="preserve">Road and rail </t>
  </si>
  <si>
    <t>Loznica town, Serbia</t>
  </si>
  <si>
    <t>Rio Tinto</t>
  </si>
  <si>
    <t>Jadar</t>
  </si>
  <si>
    <t>Diamondiferous kimberlite deposit</t>
  </si>
  <si>
    <t>Open pit and underground operations (Blast-hole stoping and Sub-level Cave methods).</t>
  </si>
  <si>
    <t>Three mineral rights leases with a total acreage of 8,016 (3,244 ha). Mining leases are issued by the NWT Government. One lease was renewed in 2017 and two leases were renewed in February 2018. The new leases will expire after 21 years.</t>
  </si>
  <si>
    <t>Diavik Diamond Mines (2012) Inc. is a Yellowknife-based Canadian subsidiary of Rio Tinto plc in London, UK</t>
  </si>
  <si>
    <t>100% owned by Diavik Diamond Mines (2012) Inc.</t>
  </si>
  <si>
    <t>Concentrator (gravity and magnetic separation circuits), Pellet plant, Warehouses, Workshops, Heating plant, Ore delivery system (crusher/conveyor and automated train system)
Explosives plant, Train loadout facilities, Rail line (Labrador City to Sept-Îles), Stockyards, Shiploaders</t>
  </si>
  <si>
    <t>Oxide iron (specular hematite and magnetite)</t>
  </si>
  <si>
    <t>Interest acquired in 2000 through acquisition of North Ltd. Current operation began in 1962 and has processed over one billion tonnes of crude ore. Annual capacity 23 million tonnes of concentrate of which 12 to 13 million tonnes can be pelletised.</t>
  </si>
  <si>
    <t>IOC is a joint venture between Rio Tinto (58.7%), Mitsubishi (26.2%) and the Labrador Iron Ore Royalty Income Corporation (15.1%).</t>
  </si>
  <si>
    <t>Contract with ESKOM.</t>
  </si>
  <si>
    <t>RBM manages and operates several dredges, dry mining units, heavy mineral concentrators and a mineral separation plant. RBM also has a smelter with furnaces to produce titania slag, pig iron in addition to rutile and zircon.</t>
  </si>
  <si>
    <t>Coastal mineralised sands</t>
  </si>
  <si>
    <t>Production started 1977; initial interest acquired 1989. Fifth mining plant commissioned in 2000. One mining plant decommissioned in 2008. In September 2012, Rio Tinto doubled its holding in Richards Bay Minerals to 74% following the acquisition of BHP Billiton’s entire interests.</t>
  </si>
  <si>
    <t>Mineral rights for Reserve 4 and Reserve 10 issued by South African State and converted to new order mining rights from 9 May 2012. Mining rights run until 8 May 2041 and covers 11,645 hectares including mined Tisand area.</t>
  </si>
  <si>
    <t>The permit has a validity of 30 years as of 12 December 1996. Additional renewal for 10-years each period are granted at QMM’s request. An annual fee is payable to government authorities following notification at the beginning of January.</t>
  </si>
  <si>
    <t>QIT Madagascar Minerals is 80% owned by Rio Tinto and 20% owned by the Government of Madagascar.</t>
  </si>
  <si>
    <t>Supplied by Hydro Quebec at regulated tariff.</t>
  </si>
  <si>
    <t>Production started 1950; interest acquired in 1989.</t>
  </si>
  <si>
    <t>A total of 6,534 hectares of licences including two mining concessions of total 609ha, granted by Province of Quebec in 1949 and 1951 which, subject to certain Mining Act restrictions, confer rights and obligations of an owner.</t>
  </si>
  <si>
    <t>Rail, road and port (St Lawrence River)</t>
  </si>
  <si>
    <t>On-site co-generation units and local power grid.</t>
  </si>
  <si>
    <t>Deposit discovered in 1906, underground mining operations began in 1925, 3 underground mining operations were consolidated and the mining method switched to open pit mining in 1956. Assets were acquired by Rio Tinto in 1967.</t>
  </si>
  <si>
    <t>Boron, California, Kern County, United States</t>
  </si>
  <si>
    <t>Rio Tinto Borates – Boron</t>
  </si>
  <si>
    <t>Porphyry and associated skarn deposits with high grade breccias. Copper with minor silver, and molybdenum.</t>
  </si>
  <si>
    <t>Cajamarca, Northern Peru</t>
  </si>
  <si>
    <t>La Granja</t>
  </si>
  <si>
    <t>Power is provided by diesel generators.</t>
  </si>
  <si>
    <t>Great Sandy Desert, Western Australia, Australia</t>
  </si>
  <si>
    <t>Winu</t>
  </si>
  <si>
    <t>115kV power lines to Eat and West Plant sites with supply contract with SRP.</t>
  </si>
  <si>
    <t>Porphyry copper and molybdenum deposit.</t>
  </si>
  <si>
    <t xml:space="preserve">The Magma Vein (formerly Silver Queen) was discovered in the 1870s and underground mining continued at the Magma Mine until 1998. In 1996, the Resolution deposit was discovered via an underground drillhole directed south from the Magma Mine workings. Kennecott Exploration (Rio Tinto) entered the project in 2001 and through an exploration “earn-in” agreement became operator in 2004. </t>
  </si>
  <si>
    <t>Permitting: Resolution is in the permitting and study stage of the project. It is currently at the end of a multi-year process to complete its Environmental Impact Statement under the National Environmental Protection Act. Future permits will be required for operations such as air quality permits and aquifer protection permits.</t>
  </si>
  <si>
    <t>Superior, Arizona, Pinal County, US</t>
  </si>
  <si>
    <t>55% Rio Tinto, 45% BHP</t>
  </si>
  <si>
    <t>Resolution</t>
  </si>
  <si>
    <t xml:space="preserve">Ore Reserves have been reported at the Oyut and Hugo North Deposits. The Oyut deposit is currently mined as an open pit using a conventional drill, blast, load, and haul method. The Hugo North deposit is currently being developed as an underground mine. </t>
  </si>
  <si>
    <t>Supply contract with Rocky Mountain Power.</t>
  </si>
  <si>
    <t>Permit conditions are established by Utah and US Government agencies and comprise:
Environmental compliance and reporting
Closure and reclamation requirements</t>
  </si>
  <si>
    <t>Near Salt Lake City, Utah, US</t>
  </si>
  <si>
    <t>Supplied from grid under various contracts with local generating companies.</t>
  </si>
  <si>
    <t>Two active surface open pit mines in production, Escondida and Escondida Norte with ore being processed via 3 processing options, Oxide leach, Sulfide RoM leach, or conventional flotation concentrators.</t>
  </si>
  <si>
    <t>30% Rio Tinto – 57.5% BHP, 10% JECO Corporation consortium comprising Mitsubishi, JX Nippon Mining and Metals (10%), 2.5% JECO 2 Ltd</t>
  </si>
  <si>
    <t>Long-term contracts with Hamersley Iron and Horizon Power and on-site generation.</t>
  </si>
  <si>
    <t>Salt is grown every year through solar evaporation in permanent crystallising pans.
Gypsum is present in the top layer covering most of the Lake Macleod.</t>
  </si>
  <si>
    <t>Mining and mineral leases expiring in 2034 at Dampier, 2029 at Port Hedland and 2031 at Lake MacLeod.
Mineral leases are held under Dampier Solar Salt Industry Agreement Act 1967, Leslie Solar Salt Industry Agreement Act 1966 and Evaporites (Lake MacLeod) Agreement Act 1967 respectively.</t>
  </si>
  <si>
    <t>Rio Tinto (Dampier Salt Limited)</t>
  </si>
  <si>
    <t>68.4% Rio Tinto.
Dampier Salt is a joint venture between Rio Tinto (68%), Marubeni Corporation (22%) and Sojitz (10%)</t>
  </si>
  <si>
    <t>Supplied through the integrated Hamersley and Robe power network operated by Pilbara Iron.</t>
  </si>
  <si>
    <t>Ore from the Robe Valley mines of Mesa A and Mesa J is processed through either dry crushing and screening plants or through wet processing plants using scrubbing and screening to remove finer particles. Crushed and deslimed ore from the Robe Valley mines is railed to Cape Lambert, where further dry crushing and screening through a dedicated processing plant produces lump and fines iron ore products.
At West Angelas mine, dry crushing and screening is used to produce lump and fines iron ore products.
The processing plants within the Hamersley Iron network vary considerably in age, and many plants have been subject to brownfields development since original construction. All plants are subject to an ongoing regime of sustaining capital investment and maintenance, underpinned by asset integrity audits, engineering inspections, engineering life cycles for key equipment and safety inspections and audits.</t>
  </si>
  <si>
    <t>Robe Valley deposits: goethite mineralisation occurs as pisolite ores within the paleo-channel of a channel iron formation.
Mineralisation at West Angelas occurs as goethite/ haematite within the banded iron formations of the Marra Mamba Formation. Some detrital mineralisation also occurs.</t>
  </si>
  <si>
    <t>All mines operated by Rio Tinto within the property are open pit mines. The mining method employed uses conventional surface mining, whereby shovels and loaders are used to load drilled and blasted material into trucks for removal to waste dumps or feed to process plants.
In addition to mining activities, Rio Tinto conducts both exploration and development drilling across the property.</t>
  </si>
  <si>
    <t>First shipment in 1972 from Robe Valley. Interest acquired in 2000 through North Limited acquisition. First ore was shipped from West Angelas in 2002.</t>
  </si>
  <si>
    <t>Access and infrastructure within the property includes:
– a network of sealed and unsealed roads connecting to public roads and highways;
public and Rio Tinto-operated airports;
– a Hamersley and Robe owned integrated heavy haulage rail network, operated by Pilbara Iron comprising in excess of 1,890km of rail, multiple rail cars and locomotives;
– four shipping terminals, located at Dampier and Cape Lambert and managed as a single port system;
– water piping networks for both abstracted water and supply of fresh water to sites;
managed accommodation villages for FIFO sites;
– a housing portfolio managing properties in the towns of Dampier, Wickham, Karratha, Pannawonica, Paraburdoo and Tom Price;
– tailings storage facilities at several mine sites.
All assets are subject to routine inspections and ongoing investment and maintenance programmes to ensure these remain fit-for-purpose.</t>
  </si>
  <si>
    <t>53% Rio Tinto. 
Robe River is a joint venture between Rio Tinto (53%), Mitsui Iron Ore Development (33%), and Nippon Steel Corporation (14%)</t>
  </si>
  <si>
    <t>Ore from Hope Downs 4 is processed through the Hope Downs 4 processing plant. Wet scrubbing and screening are used to separate lump and fines products, prior to desliming of fines product using hydrocyclones.
The processing plants within the Hamersley Iron network vary considerably in age, and many plants have been subject to brownfields development since original construction. All plants are subject to an ongoing regime of sustaining capital investment and maintenance, underpinned by asset integrity audits, engineering inspections, engineering life cycles for key equipment and safety inspections and audits.</t>
  </si>
  <si>
    <t>Mineralisation at Hope Downs 4 occurs as haematite/goethite mineralisation hosted within the banded iron formations of the Brockman Formation.</t>
  </si>
  <si>
    <t>All mines operated by Rio Tinto within the property are open pit mines. The mining method employed uses conventional surface mining, whereby shovels and loaders are used to load drilled and blasted material into trucks for removal to waste dumps or feed to process plants.
In addition to mining activities, Rio Tinto conducts both exploration and development activities across the property.</t>
  </si>
  <si>
    <t>Joint venture between Rio Tinto and Hancock Prospecting. Construction of wet plant processing to 15 million tonnes per annum commenced 2011 and first production occurred 2013.</t>
  </si>
  <si>
    <t>Access and infrastructure within the property includes:
– a network of sealed and unsealed roads connecting to public roads and highways;
public and Rio Tinto-operated airports;
– a Hamersley and Robe owned integrated heavy haulage rail network, operated by Pilbara Iron comprising in excess of 1,890km of rail, multiple rail cars and locomotives;
– four shipping terminals, located at Dampier and Cape Lambert and managed as a single port system;
– water piping networks for both abstracted water and supply of fresh water to sites;
managed accommodation villages for FIFO sites;
– a housing portfolio managing properties in the towns of Dampier, Wickham, Karratha, Pannawonica, Paraburdoo and Tom Price;
– tailings storage facilities at several mine sites.
All assets are subject to routine inspections and ongoing investment and maintenance programmes to ensure these remain fit-for-purpose.</t>
  </si>
  <si>
    <t>50% Rio Tinto.
50% Hancock Prospecting Pty Ltd</t>
  </si>
  <si>
    <t>Hope Downs 4</t>
  </si>
  <si>
    <t>Ore from Hope Downs 1 is processed through the Hope Downs 1 processing plant, which utilises dry crushing and screening to produce lump and fines iron ore products.
The processing plants within the Hamersley Iron network vary considerably in age, and many plants have been subject to brownfields development since original construction. All plants are subject to an ongoing regime of sustaining capital investment and maintenance, underpinned by asset integrity audits, engineering inspections, engineering life cycles for key equipment and safety inspections and audits.</t>
  </si>
  <si>
    <t>Mineralisation at Hope Downs 1 occurs as goethite/ haematite within the banded iron formations of the Marra Mamba Formation. Some detrital mineralisation also occurs.</t>
  </si>
  <si>
    <t>Joint venture between Rio Tinto and Hancock Prospecting. Construction of Stage 1 to 22 million tonnes per annum commenced 2006 and first production occurred 2007. Stage 2 to 30 million tonnes per annum completed 2009.</t>
  </si>
  <si>
    <t>Mineralisation at Eastern Range occurs as haematite/goethite mineralisation hosted within the banded iron formations of the Brockman Formation.</t>
  </si>
  <si>
    <t>Access and infrastructure within the property includes:
– a network of sealed and unsealed roads connecting to public roads and highways;
– public and Rio Tinto-operated airports;
a Hamersley and Robe owned integrated heavy haulage rail network, operated by Pilbara Iron comprising in excess of 1,890km of rail, multiple rail cars and locomotives;
– four shipping terminals, located at Dampier and Cape Lambert and managed as a single port system;
– water piping networks for both abstracted water and supply of fresh water to sites;
– managed accommodation villages for FIFO sites;
– a housing portfolio managing properties in the towns of Dampier, Wickham, Karratha, Pannawonica, Paraburdoo and Tom Price;
– tailings storage facilities at several mine sites.
All assets are subject to routine inspections and ongoing investment and maintenance programmes to ensure these remain fit-for-purpose.</t>
  </si>
  <si>
    <t>At Brockman 2, Brockman 4, the Nammuldi dry plant and Gudai-Darri, dry crushing and screening is used to produce lump and fines iron ore products. Ore from the Silvergrass and Nammuldi mines is blended and processed through a wet scrubbing and screening plant, ahead of desliming of the fines product using hydrocyclones. At Marandoo, wet scrubbing and screening is used to produce lump and fines iron ore products, prior to desliming of fines products using hydrocyclones. Ore from the Channar and Paraburdoo mines is crushed and then processed through a central tertiary crushing and dry screening plant to produce a dry lump product, with further wet processing of the fines using hydrocyclones to remove slimes. Ore from the Tom Price and Western Turner Syncline mines is directed to either the high grade plant for dry crushing and screening to dry lump and fines products, or to the low grade plant for beneficiation. Heavy media separation is used to beneficiate low grade lump, and a combination of heavy media hydrocyclones and spirals is used to beneficiate the low grade fines. At Yandi, ore is crushed to fines product only through a combination of dry crushing and screening, or crushing and wet processing of ore using classification to remove finer particles.
The processing plants within the Hamersley Iron network vary considerably in age, and many plants have been subject to brownfields development since original construction. All plants are subject to an ongoing regime of sustaining capital investment and maintenance, underpinned by asset integrity audits, engineering inspections, engineering life cycles for key equipment and safety inspections and audits.</t>
  </si>
  <si>
    <t xml:space="preserve">Brockman 2, Brockman 4, Channar, Gudai-Darri, Tom Price, Paraburdoo and Western Turner Syncline: mineralisation is haematite/goethite mineralisation hosted within the banded iron formations of the Brockman Formation. Detrital deposits also occur at these sites. At Tom Price and Western Turner Syncline, some goethite/haematite mineralisation hosted within the Marra Mamba Formation also occurs.
Marandoo and Silvergrass: mineralisation occurs as goethite/ haematite within the banded iron formations of the Marra Mamba Formation. Some detrital mineralisation also occurs.
Yandicoogina: goethite mineralisation occurs as pisolite ores within the paleo-channel of a channel iron formation.
</t>
  </si>
  <si>
    <t>All mines operated by Rio Tinto within the property are open pit mines. The mining method employed uses conventional surface mining, whereby shovels and loaders are used to load drilled and blasted material into trucks for removal to waste dumps or feed to process plants.
In addition to mining activities, Rio Tinto conducts both exploration and development drilling across the property.</t>
  </si>
  <si>
    <t>Hamersley Iron:
Brockman 2
Brockman 4
Channar
Gudai-Darri
Marandoo
Mount Tom Price
Nammuldi
Paraburdoo
Silvergrass
Western Turner Syncline 
Yandicoogina</t>
  </si>
  <si>
    <t>Australian Pilbara Operations</t>
  </si>
  <si>
    <t>Key permit conditions</t>
  </si>
  <si>
    <t>Mine</t>
  </si>
  <si>
    <t>Steam turbine running off waste heat
boilers at the copper smelter</t>
  </si>
  <si>
    <r>
      <rPr>
        <b/>
        <sz val="10"/>
        <color theme="0"/>
        <rFont val="Calibri"/>
        <family val="2"/>
        <scheme val="minor"/>
      </rPr>
      <t>Group power plants</t>
    </r>
    <r>
      <rPr>
        <sz val="10"/>
        <color theme="0"/>
        <rFont val="Calibri"/>
        <family val="2"/>
        <scheme val="minor"/>
      </rPr>
      <t xml:space="preserve"> (Rio Tinto’s interest 100% unless otherwise shown)</t>
    </r>
  </si>
  <si>
    <t xml:space="preserve">Gas turbine and heat recovery steam generator </t>
  </si>
  <si>
    <t xml:space="preserve">100% freehold </t>
  </si>
  <si>
    <t xml:space="preserve"> 100% leasehold </t>
  </si>
  <si>
    <t xml:space="preserve">Hydroelectric power </t>
  </si>
  <si>
    <t xml:space="preserve">Quebec power stations </t>
  </si>
  <si>
    <t xml:space="preserve">Kemano power station </t>
  </si>
  <si>
    <t xml:space="preserve">Diesel generation </t>
  </si>
  <si>
    <t xml:space="preserve">Gove power station </t>
  </si>
  <si>
    <t xml:space="preserve">Thermal power station </t>
  </si>
  <si>
    <t xml:space="preserve">Amrun power station </t>
  </si>
  <si>
    <t>Four LM6000PD gas-fired turbines  One LM6000PF gas-fired turbine  (dual-fuel potential)</t>
  </si>
  <si>
    <t>120MW</t>
  </si>
  <si>
    <t xml:space="preserve">Three LM6000PC gas-fired turbines </t>
  </si>
  <si>
    <t>13.5 million tonnes per year pellet</t>
  </si>
  <si>
    <t>100% freehold (asset), 100% freehold (land) under sublease from Labrador Iron Ore Royalty Corporation for life of mine.</t>
  </si>
  <si>
    <t>Flash smelting furnace/Flash convertor furnace copper refinery and precious metals plant</t>
  </si>
  <si>
    <t>Rio Tinto Kennecott</t>
  </si>
  <si>
    <t>3,250,000 tonnes per year alumina</t>
  </si>
  <si>
    <t>Refinery producing alumina</t>
  </si>
  <si>
    <t>97% freehold; 3% leasehold (expiring 2101 and after)</t>
  </si>
  <si>
    <t>Yarwun</t>
  </si>
  <si>
    <t>Tomago (51.6%)</t>
  </si>
  <si>
    <t>373,000 tonnes per year aluminium</t>
  </si>
  <si>
    <t>Aluminium smelter producing aluminium billet, slab, small form foundry, high purity, remelt</t>
  </si>
  <si>
    <t>Invercargill, Southland, New Zealand</t>
  </si>
  <si>
    <t>Tiwai Point (New Zealand Aluminium Smelters) (79.4%)</t>
  </si>
  <si>
    <t>Sohar, Oman</t>
  </si>
  <si>
    <t>Sohar (20%)</t>
  </si>
  <si>
    <t>São Luis (Alumar) (10%)</t>
  </si>
  <si>
    <t>3,950,000 tonnes per year alumina</t>
  </si>
  <si>
    <t>Queensland Alumina (80%)</t>
  </si>
  <si>
    <t>Laterrière</t>
  </si>
  <si>
    <t>Kitimat</t>
  </si>
  <si>
    <t>Smelter grade alumina</t>
  </si>
  <si>
    <t>Jonquière (Vaudreuil)</t>
  </si>
  <si>
    <t>Aluminium smelter producing aluminium remelt, billet</t>
  </si>
  <si>
    <t>Reykjavik, Iceland</t>
  </si>
  <si>
    <t>ISAL</t>
  </si>
  <si>
    <t>Grande-Baie</t>
  </si>
  <si>
    <t>584,000 tonnes per year aluminium</t>
  </si>
  <si>
    <t>Boyne Smelters (59.4%)</t>
  </si>
  <si>
    <t>195,000 tonnes per year aluminium</t>
  </si>
  <si>
    <t>Bell Bay</t>
  </si>
  <si>
    <t>Bécancour (25.1%)</t>
  </si>
  <si>
    <t>Arvida AP60</t>
  </si>
  <si>
    <t>Arvida</t>
  </si>
  <si>
    <t>Alouette (40%)</t>
  </si>
  <si>
    <t>Alma, Quebec, Canada</t>
  </si>
  <si>
    <t>Alma</t>
  </si>
  <si>
    <r>
      <t>Group smelters and refineries</t>
    </r>
    <r>
      <rPr>
        <sz val="10"/>
        <color theme="0"/>
        <rFont val="Calibri"/>
        <family val="2"/>
        <scheme val="minor"/>
      </rPr>
      <t xml:space="preserve"> (Rio Tinto’s interest 100% unless otherwise shown)</t>
    </r>
  </si>
  <si>
    <t>Mine production figures for metals refer to the total quantity of metal produced in concentrates, leach liquor or doré bullion irrespective of whether these products are then refined onsite, except for the data for bauxite and iron ore which can represent production of marketable quantities of ore plus concentrates and pellets. Production figures are sometimes more precise than the rounded numbers shown, hence small differences may result from calculation of Rio Tinto share of production.</t>
  </si>
  <si>
    <t>Rio Tinto total</t>
  </si>
  <si>
    <t>URANIUM (‘000 lbs U3O8)</t>
  </si>
  <si>
    <t>Rio Tinto Iron &amp; Titanium</t>
  </si>
  <si>
    <t>TITANIUM DIOXIDE SLAG (‘000 tonnes)</t>
  </si>
  <si>
    <t>Kennecott (US)</t>
  </si>
  <si>
    <t>SILVER (refined) (‘000 ounces)</t>
  </si>
  <si>
    <t>SILVER (mined) (‘000 ounces)</t>
  </si>
  <si>
    <t>SALT (‘000 tonnes)</t>
  </si>
  <si>
    <t>MOLYBDENUM (‘000 tonnes)</t>
  </si>
  <si>
    <t>IRON ORE (‘000 tonnes)</t>
  </si>
  <si>
    <t>GOLD (refined) (‘000 ounces)</t>
  </si>
  <si>
    <t>GOLD (mined) (‘000 ounces)</t>
  </si>
  <si>
    <t>DIAMONDS (‘000 carats)</t>
  </si>
  <si>
    <t>COPPER (refined) ('000 tonnes)</t>
  </si>
  <si>
    <t>COPPER (mined) ('000 tonnes)</t>
  </si>
  <si>
    <t>Rio Tinto Borates – Boron (US)</t>
  </si>
  <si>
    <t>BAUXITE ('000 tonnes)</t>
  </si>
  <si>
    <t>ALUMINIUM ('000 tonnes)</t>
  </si>
  <si>
    <t>ALUMINA ('000 tonnes)</t>
  </si>
  <si>
    <t>share</t>
  </si>
  <si>
    <t xml:space="preserve"> </t>
  </si>
  <si>
    <t>Metals and minerals production</t>
  </si>
  <si>
    <r>
      <t>% Li</t>
    </r>
    <r>
      <rPr>
        <vertAlign val="subscript"/>
        <sz val="11"/>
        <color theme="1"/>
        <rFont val="RT_Vickerman"/>
      </rPr>
      <t>2</t>
    </r>
    <r>
      <rPr>
        <sz val="11"/>
        <color theme="1"/>
        <rFont val="RT_Vickerman"/>
      </rPr>
      <t>O</t>
    </r>
  </si>
  <si>
    <t>Mt</t>
  </si>
  <si>
    <r>
      <t>% Li</t>
    </r>
    <r>
      <rPr>
        <b/>
        <vertAlign val="subscript"/>
        <sz val="11"/>
        <color theme="1"/>
        <rFont val="RT_Vickerman"/>
      </rPr>
      <t>2</t>
    </r>
    <r>
      <rPr>
        <b/>
        <sz val="11"/>
        <color theme="1"/>
        <rFont val="RT_Vickerman"/>
      </rPr>
      <t>O</t>
    </r>
  </si>
  <si>
    <t>as at 31 December 2021</t>
  </si>
  <si>
    <t>Total ore reserves</t>
  </si>
  <si>
    <t>Rio Tinto share Marketable product</t>
  </si>
  <si>
    <t>Rio Tinto Interest</t>
  </si>
  <si>
    <t>Carats per tonne</t>
  </si>
  <si>
    <t>M carats</t>
  </si>
  <si>
    <t>Rio Tinto share Recoverable diamonds</t>
  </si>
  <si>
    <t>Boron (US)</t>
  </si>
  <si>
    <t>RTAR</t>
  </si>
  <si>
    <t>Total Titanium Dioxide Feedstock</t>
  </si>
  <si>
    <t>Mt Zircon</t>
  </si>
  <si>
    <t>Mt Titanium Dioxide Feedstock</t>
  </si>
  <si>
    <t>Total Copper</t>
  </si>
  <si>
    <t>Total (Mongolia)</t>
  </si>
  <si>
    <t>S/P</t>
  </si>
  <si>
    <t>- Oyut stockpiles</t>
  </si>
  <si>
    <t>- Oyut open pit</t>
  </si>
  <si>
    <t>- Hugo Dummett North Extension</t>
  </si>
  <si>
    <t>Total (Chile)</t>
  </si>
  <si>
    <t>- sulphide leach</t>
  </si>
  <si>
    <t>- sulphide</t>
  </si>
  <si>
    <t>- oxide</t>
  </si>
  <si>
    <t xml:space="preserve">g/t Ag </t>
  </si>
  <si>
    <t>g/t Au</t>
  </si>
  <si>
    <t>Mt Mo</t>
  </si>
  <si>
    <t>Moz Ag</t>
  </si>
  <si>
    <t>Moz Au</t>
  </si>
  <si>
    <t>Mt Cu</t>
  </si>
  <si>
    <t>Mo</t>
  </si>
  <si>
    <t>Ag</t>
  </si>
  <si>
    <t>Au</t>
  </si>
  <si>
    <t>Cu</t>
  </si>
  <si>
    <t xml:space="preserve">Rio Tinto share Recoverable Metal			
			</t>
  </si>
  <si>
    <t>Average mill recovery %</t>
  </si>
  <si>
    <t>Total Iron Ore</t>
  </si>
  <si>
    <t>Total (Australia)</t>
  </si>
  <si>
    <t>% LOI</t>
  </si>
  <si>
    <t>% P</t>
  </si>
  <si>
    <r>
      <t>% Al</t>
    </r>
    <r>
      <rPr>
        <vertAlign val="subscript"/>
        <sz val="11"/>
        <color theme="1"/>
        <rFont val="RT_Vickerman"/>
      </rPr>
      <t>2</t>
    </r>
    <r>
      <rPr>
        <sz val="11"/>
        <color theme="1"/>
        <rFont val="RT_Vickerman"/>
      </rPr>
      <t>O</t>
    </r>
    <r>
      <rPr>
        <vertAlign val="subscript"/>
        <sz val="11"/>
        <color theme="1"/>
        <rFont val="RT_Vickerman"/>
      </rPr>
      <t>3</t>
    </r>
  </si>
  <si>
    <r>
      <t>% SiO</t>
    </r>
    <r>
      <rPr>
        <vertAlign val="subscript"/>
        <sz val="11"/>
        <color theme="1"/>
        <rFont val="RT_Vickerman"/>
      </rPr>
      <t>2</t>
    </r>
  </si>
  <si>
    <r>
      <t>% Al</t>
    </r>
    <r>
      <rPr>
        <b/>
        <vertAlign val="subscript"/>
        <sz val="11"/>
        <color theme="1"/>
        <rFont val="RT_Vickerman"/>
      </rPr>
      <t>2</t>
    </r>
    <r>
      <rPr>
        <b/>
        <sz val="11"/>
        <color theme="1"/>
        <rFont val="RT_Vickerman"/>
      </rPr>
      <t>O</t>
    </r>
    <r>
      <rPr>
        <b/>
        <vertAlign val="subscript"/>
        <sz val="11"/>
        <color theme="1"/>
        <rFont val="RT_Vickerman"/>
      </rPr>
      <t>3</t>
    </r>
  </si>
  <si>
    <r>
      <t>% SiO</t>
    </r>
    <r>
      <rPr>
        <b/>
        <vertAlign val="subscript"/>
        <sz val="11"/>
        <color theme="1"/>
        <rFont val="RT_Vickerman"/>
      </rPr>
      <t>2</t>
    </r>
  </si>
  <si>
    <t>Total Bauxite</t>
  </si>
  <si>
    <t>Rio Tinto share Recoverable mineral</t>
  </si>
  <si>
    <t>Measured 
resources</t>
  </si>
  <si>
    <t>Jadar (Serbia)</t>
  </si>
  <si>
    <t>Total resources</t>
  </si>
  <si>
    <t>Indicated 
resources</t>
  </si>
  <si>
    <t>Total 
mineral resources</t>
  </si>
  <si>
    <t>Total mineral resources</t>
  </si>
  <si>
    <t>Total Measured 
and Indicated resources</t>
  </si>
  <si>
    <t>- Oyut Underground</t>
  </si>
  <si>
    <t>- Oyut Open Pit</t>
  </si>
  <si>
    <t>- Hugo Dummett South</t>
  </si>
  <si>
    <t>- Heruga OT</t>
  </si>
  <si>
    <t>- Heruga ETG</t>
  </si>
  <si>
    <t>- Pinta Verde - sulphide</t>
  </si>
  <si>
    <t>- Pinta Verde - oxide</t>
  </si>
  <si>
    <t>- Pampa Escondida - sulphide</t>
  </si>
  <si>
    <t>- Escondida - sulphide</t>
  </si>
  <si>
    <t>- Escondida - oxide</t>
  </si>
  <si>
    <t>- Escondida - mixed</t>
  </si>
  <si>
    <t>- Chimborazo - sulphide</t>
  </si>
  <si>
    <t>Total (US)</t>
  </si>
  <si>
    <t>Resolution (US)</t>
  </si>
  <si>
    <t>- North Rim Skarn</t>
  </si>
  <si>
    <t>g/t Ag</t>
  </si>
  <si>
    <t>Total Measured and Indicated resources</t>
  </si>
  <si>
    <t xml:space="preserve"> LOI</t>
  </si>
  <si>
    <t xml:space="preserve"> P</t>
  </si>
  <si>
    <r>
      <t xml:space="preserve"> Al</t>
    </r>
    <r>
      <rPr>
        <vertAlign val="subscript"/>
        <sz val="11"/>
        <color theme="1"/>
        <rFont val="RT_Vickerman"/>
      </rPr>
      <t>2</t>
    </r>
    <r>
      <rPr>
        <sz val="11"/>
        <color theme="1"/>
        <rFont val="RT_Vickerman"/>
      </rPr>
      <t>O</t>
    </r>
    <r>
      <rPr>
        <vertAlign val="subscript"/>
        <sz val="11"/>
        <color theme="1"/>
        <rFont val="RT_Vickerman"/>
      </rPr>
      <t>3</t>
    </r>
  </si>
  <si>
    <r>
      <t xml:space="preserve"> SiO</t>
    </r>
    <r>
      <rPr>
        <vertAlign val="subscript"/>
        <sz val="11"/>
        <color theme="1"/>
        <rFont val="RT_Vickerman"/>
      </rPr>
      <t>2</t>
    </r>
  </si>
  <si>
    <t xml:space="preserve"> Fe</t>
  </si>
  <si>
    <r>
      <t xml:space="preserve"> Al</t>
    </r>
    <r>
      <rPr>
        <b/>
        <vertAlign val="subscript"/>
        <sz val="11"/>
        <color theme="1"/>
        <rFont val="RT_Vickerman"/>
      </rPr>
      <t>2</t>
    </r>
    <r>
      <rPr>
        <b/>
        <sz val="11"/>
        <color theme="1"/>
        <rFont val="RT_Vickerman"/>
      </rPr>
      <t>O</t>
    </r>
    <r>
      <rPr>
        <b/>
        <vertAlign val="subscript"/>
        <sz val="11"/>
        <color theme="1"/>
        <rFont val="RT_Vickerman"/>
      </rPr>
      <t>3</t>
    </r>
  </si>
  <si>
    <r>
      <t xml:space="preserve"> SiO</t>
    </r>
    <r>
      <rPr>
        <b/>
        <vertAlign val="subscript"/>
        <sz val="11"/>
        <color theme="1"/>
        <rFont val="RT_Vickerman"/>
      </rPr>
      <t>2</t>
    </r>
  </si>
  <si>
    <t>- North of Weipa</t>
  </si>
  <si>
    <t>- Gove</t>
  </si>
  <si>
    <t>Total Measured
 and Indicated resources</t>
  </si>
  <si>
    <t>Not applicable</t>
  </si>
  <si>
    <t>Downstream emissions</t>
  </si>
  <si>
    <t>6. &amp; 7.     Business travel and employee commuting</t>
  </si>
  <si>
    <t>Upstream emissions</t>
  </si>
  <si>
    <t>Canada</t>
  </si>
  <si>
    <t>Aluminium (Atlantic)</t>
  </si>
  <si>
    <t>Aluminium (Pacific)</t>
  </si>
  <si>
    <t>Other</t>
  </si>
  <si>
    <t>Mobile Diesel</t>
  </si>
  <si>
    <t>Scope 1 emissions</t>
  </si>
  <si>
    <t>Total Minerals</t>
  </si>
  <si>
    <t>for the year ended 31 Dec</t>
  </si>
  <si>
    <t>Capex</t>
  </si>
  <si>
    <t>2022 Production</t>
  </si>
  <si>
    <t>as at 31 December 2022</t>
  </si>
  <si>
    <t>- East Weipa and Andoom</t>
  </si>
  <si>
    <t>- Amrun</t>
  </si>
  <si>
    <t>Winu (Australia)</t>
  </si>
  <si>
    <t>Diavik (Canada)</t>
  </si>
  <si>
    <t>627,000 tonnes per year aluminium</t>
  </si>
  <si>
    <t>460,000 tonnes per year aluminium</t>
  </si>
  <si>
    <t>235,000 tonnes per year aluminium</t>
  </si>
  <si>
    <t>255,000 tonnes per year aluminium</t>
  </si>
  <si>
    <t xml:space="preserve">100% leasehold </t>
  </si>
  <si>
    <t xml:space="preserve">100% Rio Tinto
</t>
  </si>
  <si>
    <t>Access and infrastructure within the property includes:
–  a network of sealed and unsealed roads connecting to public roads and highways;
–  public and Rio Tinto-operated airports;
–  a Hamersley and Robe owned integrated heavy haulage rail network, operated by Pilbara Iron comprising in excess of 1,890 km of rail, multiple rail cars and locomotives;
–  four shipping terminals, located at Dampier and Cape Lambert and managed as a single port system;
–  water piping networks for both abstracted water and supply of fresh water to sites;
–  managed accommodation villages for FIFO sites;
–  a housing portfolio managing properties in the towns of Dampier, Wickham, Karratha, Pannawonica, Paraburdoo and Tom Price;
–  tailings storage facilities at several mine sites.
All assets are subject to routine inspections and ongoing investment and maintenance programmes to ensure these remain fit-for-purpose.</t>
  </si>
  <si>
    <t>Agreements for life of mine with Government of Western Australia, save for the Yandicoogina mining lease, which expires in 2039 with an option to extend for 21 years.
Mount Tom Price, Marandoo, Brockman 2, Brockman 4, Nammuldi and Western Turner Syncline Mineral and Mining Leases held under Iron Ore (Hamersley Range) Agreement Act 1963.
Area of ML4SA approx 79,329 ha. Area of M272SA approx 14,136 ha.
Gudai-Darri Mineral Lease held under Iron Ore (Mount Bruce) Agreement Act 1972.
Area of ML252SA 47,406 ha.
Paraburdoo and Eastern Range Mineral Lease held under Iron Ore (Hamersley Range) Agreement Act 1968.
Area of ML246SA approx 12,950 ha.
Channar Mining Lease held under Iron Ore (Channar Joint Venture) Agreement Act 1987. Mining lease expires in 2028 with an option to extend by up to five years.
Area of M265SA approx 5,965 ha.
Yandicoogina Mining Lease held under Iron Ore (Yandicoogina) Agreement Act 1996.
Area of M274SA approx 30,550 ha.</t>
  </si>
  <si>
    <t>Mount Tom Price began operations in 1966, followed by Paraburdoo in 1974. During the 1990s, Channar (1990), Brockman 2 (1992), Marandoo (1994) and Yandicoogina (1998) achieved first ore. Nammuldi achieved first ore in 2006 followed by Brockman 4 (2010), Western Turner Syncline (2011) and Silvergrass (2017). The latest addition to the network of Hamersley Iron mines is Gudai-Darri, had first ore railed in December 2021, and commissioned its primary crusher in Q2 2022.</t>
  </si>
  <si>
    <t>Bao-HI Joint
Venture:
– Eastern
Range and
Western
Range mines</t>
  </si>
  <si>
    <t>54% Rio Tinto.
Rio Tinto owns 54% of the Bao-Hi joint venture with the remaining 46% held by China Baowu Group.</t>
  </si>
  <si>
    <t>Paraburdoo and Eastern Range and Western Range Mineral Lease held under Iron Ore (Hamersley Range) Agreement Act 1968.</t>
  </si>
  <si>
    <t>State Agreement conditions are set by the Western Australian Government and broadly comprise environmental compliance and reporting obligations;
closure and rehabilitation considerations; local
procurement and community initiatives/investment requirements; and payment of taxes and government royalties. 
The current business also operates under an Indigenous Land Use Agreement (ILUA) which includes commitments
for payments made to trust accounts; Indigenous employment and business opportunities; and heritage and
cultural protections.</t>
  </si>
  <si>
    <t>Ore from the Eastern Range mine is crushed and then
processed through the central Paraburdoo tertiary
crushing and dry screening plant to produce a dry lump
product, with further wet processing of the fines
product using hydrocyclones to remove slimes.
The same process flow is planned for ore from Western Range.
The processing plants within the Hamersley Iron network
vary considerably in age, and many plants have been
subject to brownfields development since original
construction. All plants are subject to an ongoing regime
of sustaining capital investment and maintenance,
underpinned by asset integrity audits, engineering
inspections, engineering life cycles for key equipment and
safety inspections and audits.</t>
  </si>
  <si>
    <t>Mining lease expires in 2027 with two options to extend of 21 years each.
Mining lease held under Iron Ore (Hope Downs) Agreement Act 1992.</t>
  </si>
  <si>
    <t>Agreements for life of mine with Government of Western Australia.
Mineral lease held under Iron Ore (Robe River) Agreement Act 1964</t>
  </si>
  <si>
    <t>Robe River Iron Associates:
Robe Valley mines:
– Mesa A
– Mesa J
- West Angelas</t>
  </si>
  <si>
    <t>Rio Tinto owns a 66% interest in
Oyu Tolgoi LLC; the remaining 34%
interest is held by the Government
of Mongolia through Erdenes Oyu
Tolgoi LLC.
Rio Tinto is responsible for
the day-to-day operational
management and development
of the project</t>
  </si>
  <si>
    <t xml:space="preserve">Rio Tinto Kennecott </t>
  </si>
  <si>
    <t>Rio Tinto
(Kennecott Utah Copper LLC)</t>
  </si>
  <si>
    <t>Interest acquired in 1989. In 2012, the pushback of the south wall commenced, extending the mine life from 2018 to 2032.
Approval for underground mining at Lower Commercial
Skarn was obtained in 2022.</t>
  </si>
  <si>
    <t>Open pit and underground (beginning in 2023)</t>
  </si>
  <si>
    <t>Three mining licences are 100% held by Oyu Tolgoi LLC: MV-006708 (the Manakht licence: 4,533 hectares), MV-006709 (the Oyu Tolgoi licence: 8,490 hectares), and MV-006710 (the Khukh Khad licence: 1,763 hectares).
Two further licences are held in joint venture with Entrée Gold LLCMV-015226 (the Shivee Tolgoi Licence) and MV-015225 (the Javkhlant Licence).
The licence term under the Minerals Law of Mongolia is 30 years with two 20-year extensions. First renewals are due in 2033 and 2039 for the Oyu Tolgoi and Entrée Gold licences respectively.</t>
  </si>
  <si>
    <t>Investment Agreement dated 6 October 2009, between the Government of Mongolia, Oyu Tolgoi LLC, TRQ, and Rio Tinto in respect of Oyu Tolgoi (Investment Agreement).
Amended and Restated Shareholders Agreement dated 8 June 2011 among Oyu Tolgoi LLC, THR Oyu Tolgoi Ltd. (formerly Ivanhoe Oyu Tolgoi (BVI) Ltd.), Oyu Tolgoi Netherlands B.V. and Erdenes MGL LLC (ARSHA). Erdenes MGL LLC since transferred its shares in Oyu Tolgoi LLC and its rights and obligations under the ARSHA to its subsidiary, Erdenes Oyu Tolgoi LLC.
Power Source Framework Agreement dated 31 December 2018, between the Government of Mongolia and Oyu Tolgoi LLC, including the amendment to the PSFA dated 26 June 2020. Electricity Supply Agreement dated 26 January 2022, between Southern Region Electricity Distribution Network SOSC, National Power Transmission Grid SOSC, National Dispatching Center LLC and Oyu Tolgoi LLC.
In terms of key government permits, Oyu Tolgoi LLC secured a land use permit until 2035 and water use permit until 2039 as well as the mineral rights.</t>
  </si>
  <si>
    <t>Road, rail and water</t>
  </si>
  <si>
    <t xml:space="preserve">Unpatented Mining Claims:										
Total of unpatented claims: 2,242											
Total acres: 44,840 acres											
To hold the unpatented lode/placer mining claims, a 'Notice of Intent to Hold' and a Maintenance Fee is filed annually for each claim with the Bureau of Land Management. These claims are also recorded in the Arizona counties of Pinal and Gila.
RCML have a total of 55 mineral exploration permits: 8 permits with a total 4162.89 acres in exploration areas and 47 permits with a total 23,046.63 acres in tailings, tailings corridor, and tailings buffer areas.
RCML have a total of 7 special land use permits with a total of 5840.60 acres in stream monitoring, groundwater monitoring, and tailings surface investigation areas.
Fee simple owned property:		
Total acres: 12,631 acres	</t>
  </si>
  <si>
    <t>Block Cave Underground
mining method.</t>
  </si>
  <si>
    <t>Water treatment and reverse osmosis plant, historic tailings impoundments from the Magma Mine. No. 9 and No. 10 ventilation shafts.</t>
  </si>
  <si>
    <t>The exploration licence was granted to Rio Tinto in October 2017 and Winu was discovered in December 2017. Exploration programmes have evolved into resource definition studies since that time. The initial Inferred Mineral Resource was announced in July 2020 and updated
to an Indicated and Inferred Mineral Resource in February 2022.</t>
  </si>
  <si>
    <t>Copper-gold-silver mineralisation hosted within sulphide breccias and quartz veins.
A supergene enrichment profile caps most of the primary mineralisation.</t>
  </si>
  <si>
    <t>Simandou
Blocks 3 &amp; 4</t>
  </si>
  <si>
    <t>Rio Tinto Iron and
Titanium (RTIT)
Quebec Operations
– Lac Tio</t>
  </si>
  <si>
    <t>QIT Madagascar Minerals (QMM)</t>
  </si>
  <si>
    <t>Richards Bay Minerals
(Richards Bay Mining
(Pty) Limited and
Richards Bay Titanium
(Pty) Limited)</t>
  </si>
  <si>
    <t>RBM operates in three lease areas, Tisand, Zulti North and Zulti South, by means of a notarial deed. Tisand (which contains the stockpiled tails) and Zulti North leases are held by Richards Bay Mining (Pty) Ltd.
26% of RBM is owned by a consortium of local communities and businesses (24%) and RBM employees (2%), in line with South Africa’s Broad-Based Black Economic Empowerment legislation.</t>
  </si>
  <si>
    <t>Railway and port facilities in Sept-Îles, Quebec (owned and operated by IOC) 
Public highway
Airport</t>
  </si>
  <si>
    <t>Rincon</t>
  </si>
  <si>
    <t>Rincon Salar, Salta, Argentina</t>
  </si>
  <si>
    <t>Rincon Salar was initially explored by Admiralty
Resources NL, who acquired mining leases covering
approximately 85% of the Salar in 2001. Admiralty demerged the project into a separate ASX listed entity called Rincon Lithium Ltd in October 2007, and sold the company to the private equity group Sentient Equity Partners in December 2008. The project was under
evaluation by Sentient until the sale of the property to Rio Tinto in March 2022.</t>
  </si>
  <si>
    <t>Mining will comprise brine extracted from a production wellfield and fed to a central processing facility for lithium recovery.</t>
  </si>
  <si>
    <t>Lithium mineralisation occurs as a brine within a sedimentary sequence in a mature salar, composed of halite, volcaniclastic sand and variable amounts of clay / sand. The brine is hosted in two separate aquifers: an upper unconfined fracturated halitic aquifer and a lower semi-confined aquifer composed mainly of volcaniclastic sand.</t>
  </si>
  <si>
    <t>The project includes a wellfield for brine extraction and a chemical plant for the production of lithium carbonate, a spent brine disposal facility, wellfield for the extraction of process water and water pre-treatment equipment, camp and office buildings, warehouses and loading / unloading facilities.</t>
  </si>
  <si>
    <t>Connected to the national electric grid with access to power from nearby solar farms. Option for the construction of a solar farm under agreement with a 3rd party on a build / own / opearte model under consideration.</t>
  </si>
  <si>
    <t>The last extension of the Jadar exploration
licence expired on 14 February 2020, with no legal basis for further extension of its term.
During the Feasibility Study the Project has completed the Elaborate on Resources and Reserves 
(declaration based on Serbian law), obtained the Certificate on Resources and Reserves on 6 January 
2021 and has submitted the request for exploitation field licence (with Serbian Feasibility Study 
being one of the supporting documents to this request).
In January 2022, the Government of Serbia cancelled the Spatial Plan for the Jadar project and 
required all related permits to be revoked.</t>
  </si>
  <si>
    <t>The project is governed by two main pieces of Serbian legislation: Mining Law is administered by 
the Ministry of Mining and Energy (MME) and Planning and Construction Law is administered by the 
Ministry of Construction, Transportation and Infrastructure (MCTI).
The permitting process base case foresees the following:
– Mine, beneficiation plant and mine surface facilities are subject to the permitting procedure of 
MME.
– Processing plant, industrial waste landfill and infrastructure (rail, roads, power and water 
pipelines) are subject to the unified permitting
procedure under MCTI.</t>
  </si>
  <si>
    <t>The Jadar deposit was
discovered in 2004 by Rio Tinto Exploration geologists during a regional exploration program for 
borates in the Balkans. The deposit is in its majority composed of a mineral new to science named 
Jadarite with high concentrations of lithium and boron. Resource definition and processing workflow 
development and testing were conducted for over a decade. The Pre-feasibility Study (PFS) completed 
in July 2020 has shown that the Jadar project has the potential to produce both battery grade 
lithium carbonate and boric acid. In January 2022, the Government of Serbia cancelled the Spatial 
Plan for the Jadar project and required all r lated permits to
be revoked.</t>
  </si>
  <si>
    <t>The planned site layout
includes a concentrator to beneficiate the primary ore, a chemical plant to produce boric acid and 
lithium carbonate, paste plant, water and waste treatment plants, surface waste storage (dry 
stack), railroad spur and warehouses for product storage and loading / unloading, and office
buildings.</t>
  </si>
  <si>
    <t xml:space="preserve">Consists of a series of bauxite tabular deposits </t>
  </si>
  <si>
    <t>- Underground Skarns</t>
  </si>
  <si>
    <t>O/P &amp; U/G</t>
  </si>
  <si>
    <t>2021*</t>
  </si>
  <si>
    <t>2020*</t>
  </si>
  <si>
    <t>Other operations</t>
  </si>
  <si>
    <t>*The details provided include 100% of subsidiaries’ capital expenditure and Rio Tinto’s share of the capital expenditure of joint operations but exclude equity accounted units.
We have adjusted the comparatives for this change in definition.</t>
  </si>
  <si>
    <t xml:space="preserve">Rio Tinto </t>
  </si>
  <si>
    <t>interest</t>
  </si>
  <si>
    <t>Q4</t>
  </si>
  <si>
    <t>Q1</t>
  </si>
  <si>
    <t>Q2</t>
  </si>
  <si>
    <t>Q3</t>
  </si>
  <si>
    <t xml:space="preserve">Full Year  </t>
  </si>
  <si>
    <t>21.3^</t>
  </si>
  <si>
    <t>^ $21.7/tonne including COVID-19 costs</t>
  </si>
  <si>
    <t>Workforce data by region(1)(2)</t>
  </si>
  <si>
    <t>2. Rates have been calculated based on average monthly headcount in the year.</t>
  </si>
  <si>
    <t>3. Employee Headcount excludes Non-Executive Directors, contractors and people not available for work.</t>
  </si>
  <si>
    <t>4. Absenteeism includes unplanned leave (sick leave, disability, parental and other unpaid leave) for populations on global, centralised HR systems. Excludes Non-Executive Directors and contractors.</t>
  </si>
  <si>
    <t>5. Contractors include those engaged on temporary contracts to provide services under the direction of Rio Tinto leaders.</t>
  </si>
  <si>
    <t>6. The sum of the categories may be slightly different to the Rio Tinto total shown due to rounding.</t>
  </si>
  <si>
    <t>Workforce data by category and diversity(1)(2)</t>
  </si>
  <si>
    <t>Gender(3)</t>
  </si>
  <si>
    <t>Women (count)</t>
  </si>
  <si>
    <t>Undeclared (count)</t>
  </si>
  <si>
    <t>2. Excludes Non-Executive Directors, Executive Committee, contractors and people not available for work 2017-2020.  From 2021, the definition used to calculate diversity was changed to include people not available for work and contractors (those engaged on temporary contracts to provide services under the direction of Rio Tinto leaders) excluding project contractors.</t>
  </si>
  <si>
    <r>
      <t>1. Includes our total workforce based on</t>
    </r>
    <r>
      <rPr>
        <b/>
        <i/>
        <sz val="8"/>
        <color theme="1"/>
        <rFont val="Arial"/>
        <family val="2"/>
      </rPr>
      <t xml:space="preserve"> </t>
    </r>
    <r>
      <rPr>
        <i/>
        <sz val="8"/>
        <color theme="1"/>
        <rFont val="Arial"/>
        <family val="2"/>
      </rPr>
      <t xml:space="preserve">managed operations (excludes the Group's share of non-managed operations and joint ventures) as of 31 December 2022.  </t>
    </r>
  </si>
  <si>
    <t>Board diversity(4)</t>
  </si>
  <si>
    <t>4. Board composition as at 31 December of the relevant year</t>
  </si>
  <si>
    <t>Age group - Indigenous
employees</t>
  </si>
  <si>
    <t>Women</t>
  </si>
  <si>
    <t>Men</t>
  </si>
  <si>
    <t xml:space="preserve">Australian Indigenous employment(1)(2)(3) </t>
  </si>
  <si>
    <t xml:space="preserve">2. Excludes Non-Executive Directors and contractors.  </t>
  </si>
  <si>
    <t>3. Indigenous includes Aboriginal and Torres Strait Islanders located in Australia</t>
  </si>
  <si>
    <t>4. Headcount includes total headcount located in Australia</t>
  </si>
  <si>
    <t>Carbon offsets retired</t>
  </si>
  <si>
    <t xml:space="preserve">Scope 3 emissions </t>
  </si>
  <si>
    <t>*Numbers restated from those originally published to ensure comparability over time.</t>
  </si>
  <si>
    <t>1.      Purchased goods and services</t>
  </si>
  <si>
    <t>2.      Capital goods</t>
  </si>
  <si>
    <t>4.      Upstream transportation and distribution</t>
  </si>
  <si>
    <t>5.      Waste generated in operations</t>
  </si>
  <si>
    <t>8.      Upstream leased assets</t>
  </si>
  <si>
    <t>9.      Downstream transportation and distribution</t>
  </si>
  <si>
    <t>10.   Processing of sold products</t>
  </si>
  <si>
    <t>11.   Use of sold products</t>
  </si>
  <si>
    <t>13.   Downstream leased assets</t>
  </si>
  <si>
    <t>14.   Franchises</t>
  </si>
  <si>
    <t>15.   Investments</t>
  </si>
  <si>
    <t>Financial scorecard</t>
  </si>
  <si>
    <t>Weighting</t>
  </si>
  <si>
    <t>What does it measure?</t>
  </si>
  <si>
    <t>Commentary</t>
  </si>
  <si>
    <t>STIP free cash flow
– Unflexed</t>
  </si>
  <si>
    <t>STIP free cash flow
– Flexed</t>
  </si>
  <si>
    <t>STIP free cash flow comprises free cash flow adjusted to exclude dividends paid to holders of non-controlling interests in subsidiaries and development capital expenditure.</t>
  </si>
  <si>
    <t>Strategic scorecard dimension</t>
  </si>
  <si>
    <t>Impeccable ESG</t>
  </si>
  <si>
    <t>Safety index</t>
  </si>
  <si>
    <t>Decarbonisation</t>
  </si>
  <si>
    <t>Progress of moving carbon abatement projects through the various stages of development all the way to execution to meet our decarbonisation ambition.</t>
  </si>
  <si>
    <t>People and culture</t>
  </si>
  <si>
    <t>Diversity</t>
  </si>
  <si>
    <t>The ongoing focus on improving gender representation is an important contributor to advancing our culture change agenda.</t>
  </si>
  <si>
    <t>Excel in development</t>
  </si>
  <si>
    <t>Exploration, studies and project execution</t>
  </si>
  <si>
    <t>Social licence</t>
  </si>
  <si>
    <t>Reputation</t>
  </si>
  <si>
    <t>Total weighting</t>
  </si>
  <si>
    <t>n/a incl. with bauxite above</t>
  </si>
  <si>
    <t xml:space="preserve">— </t>
  </si>
  <si>
    <t>$ millions</t>
  </si>
  <si>
    <t>2024 guidance</t>
  </si>
  <si>
    <t>140-160</t>
  </si>
  <si>
    <t>21.75-23.5</t>
  </si>
  <si>
    <t>Iron Ore FOB Pilbara 62%*</t>
  </si>
  <si>
    <t>2023 Production</t>
  </si>
  <si>
    <t>Further information can be found in our 2023 Annual Report (notes on pg. 286) and latest announcements on our website: riotinto.com</t>
  </si>
  <si>
    <t>2024 STIP measures and weightings</t>
  </si>
  <si>
    <t>Underlying EBITDA is a segmental performance measure and represents profit before tax, net finance items, depreciation and amortisation.</t>
  </si>
  <si>
    <t>Underlying EBITDA is the prominent financial measure of underlying business performance on an income statement basis. The core objectives of robust operational performance and careful cost management are well reflected in Underlying EBITDA. 
The EBITDA target for STIP purposes equates to the EBITDA of the Group’s annual plan.</t>
  </si>
  <si>
    <t>Underlying EBITDA, adjusted for the impact of commodity prices and foreign exchange rates.</t>
  </si>
  <si>
    <t>Underlying EBITDA
– Unflexed</t>
  </si>
  <si>
    <t>Underlying EBITDA
– Flexed</t>
  </si>
  <si>
    <t>Culture</t>
  </si>
  <si>
    <t>STIP free cash flow, adjusted for the impact of commodity prices and foreign exchange rates.</t>
  </si>
  <si>
    <t xml:space="preserve">Removing the impact of commodity prices and foreign exchange rates gives us a stronger indication of the EBITDA outcome of our underlying business performance, aligned to the core objective of Best Operator. </t>
  </si>
  <si>
    <t>STIP free cash flow demonstrates how we convert underlying EBITDA to cash and provides further insight into how we are managing efficiency and productivity, including working capital and sustaining capital.
The STIP free cash flow target for STIP purposes equates to the same measure of the Group’s 
annual plan.</t>
  </si>
  <si>
    <t>Removing the impact of commodity prices and foreign exchange rates gives us a stronger indication of the free cash flow outcome of our underlying business performance, aligned to the core objective of Best Operator.</t>
  </si>
  <si>
    <t xml:space="preserve">Provides focus on progressing at pace and optimising resources deployment of decarbonisation projects. </t>
  </si>
  <si>
    <t>AIFR as a lag indicator and SMM at our assets as a lead indicator, which includes maturity of safety leadership, including psychological safety. Conformance to GISTM is set as an underpin.</t>
  </si>
  <si>
    <t>Safety is at the heart of everything we do. The safety index provides focus on the importance of continuing to embed and strengthen our safety culture.</t>
  </si>
  <si>
    <t>Improving representation of women in Rio Tinto.</t>
  </si>
  <si>
    <t>Measuring progress in our culture change journey.</t>
  </si>
  <si>
    <t>Using trends in responses and scores to our engagement surveys to demonstrate to what extent our culture is changing.</t>
  </si>
  <si>
    <t>Performance in exploration, studies and project delivery.</t>
  </si>
  <si>
    <t xml:space="preserve">Indicators of progress made in building acceptance and trust with our community of external stakeholders, including but not only communities, governments, customers, suppliers, and civil society. General public perception in key countries is measured by a reputation score. </t>
  </si>
  <si>
    <t>Assesses trust and acceptance of us by a broad community of stakeholders. We are developing further tools to assess social licence beyond 2024.</t>
  </si>
  <si>
    <t>Exploration, studies and project execution identifies opportunities for growth and enhancing orebody reserves across our portfolio while keeping focus on the importance of executing to time and budget.</t>
  </si>
  <si>
    <t>TA fatality deduction of 10% will be applied to the overall scorecard outcome in the event of work-related fatalities. This 10% deduction combined with the 10% weighting of the safety index maintains the prominence of safety in the STIP structure.
The specific targets for the 2024 STIP are considered by the Board to be commercially sensitive. These will be disclosed alongside the outturn retrospectively in the 2024 Implementation report.</t>
  </si>
  <si>
    <t>Detailed information on our Sustainability Approach can be found in our 2023 Annual Report, Sustainability Fact Book and our website: riotinto.com/sustainability</t>
  </si>
  <si>
    <r>
      <rPr>
        <b/>
        <sz val="9"/>
        <color rgb="FF000000"/>
        <rFont val="Arial"/>
        <family val="2"/>
      </rPr>
      <t>N/A</t>
    </r>
    <r>
      <rPr>
        <b/>
        <vertAlign val="superscript"/>
        <sz val="9"/>
        <color rgb="FF000000"/>
        <rFont val="Arial"/>
        <family val="2"/>
      </rPr>
      <t>5</t>
    </r>
  </si>
  <si>
    <t>Consolidated sales revenue</t>
  </si>
  <si>
    <r>
      <rPr>
        <sz val="9"/>
        <color rgb="FF000000"/>
        <rFont val="Arial"/>
        <family val="2"/>
      </rPr>
      <t>Net cash generated from operating activities</t>
    </r>
    <r>
      <rPr>
        <vertAlign val="superscript"/>
        <sz val="9"/>
        <color rgb="FF000000"/>
        <rFont val="Arial"/>
        <family val="2"/>
      </rPr>
      <t>1</t>
    </r>
  </si>
  <si>
    <r>
      <rPr>
        <sz val="9"/>
        <color rgb="FF000000"/>
        <rFont val="Arial"/>
        <family val="2"/>
      </rPr>
      <t>Profit after tax for the year</t>
    </r>
    <r>
      <rPr>
        <vertAlign val="superscript"/>
        <sz val="9"/>
        <color rgb="FF000000"/>
        <rFont val="Arial"/>
        <family val="2"/>
      </rPr>
      <t>2</t>
    </r>
  </si>
  <si>
    <r>
      <rPr>
        <sz val="9"/>
        <color rgb="FF000000"/>
        <rFont val="Arial"/>
        <family val="2"/>
      </rPr>
      <t>Underlying earnings</t>
    </r>
    <r>
      <rPr>
        <vertAlign val="superscript"/>
        <sz val="9"/>
        <color rgb="FF000000"/>
        <rFont val="Arial"/>
        <family val="2"/>
      </rPr>
      <t>2</t>
    </r>
  </si>
  <si>
    <r>
      <rPr>
        <sz val="9"/>
        <color rgb="FF000000"/>
        <rFont val="Arial"/>
        <family val="2"/>
      </rPr>
      <t>Underlying earnings per share (US cents)</t>
    </r>
    <r>
      <rPr>
        <vertAlign val="superscript"/>
        <sz val="9"/>
        <color rgb="FF000000"/>
        <rFont val="Arial"/>
        <family val="2"/>
      </rPr>
      <t>2</t>
    </r>
  </si>
  <si>
    <r>
      <rPr>
        <sz val="9"/>
        <color rgb="FF000000"/>
        <rFont val="Arial"/>
        <family val="2"/>
      </rPr>
      <t>Capital expenditure</t>
    </r>
    <r>
      <rPr>
        <vertAlign val="superscript"/>
        <sz val="9"/>
        <color rgb="FF000000"/>
        <rFont val="Arial"/>
        <family val="2"/>
      </rPr>
      <t>3</t>
    </r>
  </si>
  <si>
    <r>
      <rPr>
        <sz val="9"/>
        <color rgb="FF000000"/>
        <rFont val="Arial"/>
        <family val="2"/>
      </rPr>
      <t>Payables to governments</t>
    </r>
    <r>
      <rPr>
        <vertAlign val="superscript"/>
        <sz val="9"/>
        <color rgb="FF000000"/>
        <rFont val="Arial"/>
        <family val="2"/>
      </rPr>
      <t>4</t>
    </r>
  </si>
  <si>
    <t>1. Data ncludes dividends from equity accounted units, and is after payments of interest, taxes and dividedns to non-controlling interests in subsidiaries.</t>
  </si>
  <si>
    <t>2. Comparative information for 2022 and 2021 has been restated to reflect the adoption of narrow scope amendments to IAS12 Income Taxes.</t>
  </si>
  <si>
    <t>3. Capital expenditure is presented gross before tking into account any disposals of property, plant and equipment.</t>
  </si>
  <si>
    <t xml:space="preserve">4. Payables to gevernments includes corporate taxes, government royalties and emploer payroll taxes. </t>
  </si>
  <si>
    <t xml:space="preserve">5. our Taxes Paid Report was publised on 28 March 2024. </t>
  </si>
  <si>
    <t>2023</t>
  </si>
  <si>
    <t>2022</t>
  </si>
  <si>
    <t>2021</t>
  </si>
  <si>
    <t>2020</t>
  </si>
  <si>
    <t>2019</t>
  </si>
  <si>
    <t>84.0*</t>
  </si>
  <si>
    <t>*Community investment increased in 2023 atributed largely to Oyu Tolgoi and Rio Tinto Iron Ore</t>
  </si>
  <si>
    <r>
      <t>Europe/Africa</t>
    </r>
    <r>
      <rPr>
        <vertAlign val="superscript"/>
        <sz val="10"/>
        <rFont val="Calibri"/>
        <family val="2"/>
      </rPr>
      <t>1</t>
    </r>
  </si>
  <si>
    <r>
      <t>Asia</t>
    </r>
    <r>
      <rPr>
        <vertAlign val="superscript"/>
        <sz val="10"/>
        <rFont val="Calibri"/>
        <family val="2"/>
      </rPr>
      <t>1</t>
    </r>
  </si>
  <si>
    <t>1. Community investment across Asia and Europe/Africa has increased with the Oyu Tolgoi Catalyst Fund for Khanbogd Development (OTCF) and incrased expenditure across assets in Africa and Serbia.</t>
  </si>
  <si>
    <r>
      <rPr>
        <sz val="9"/>
        <color rgb="FFFFFFFF"/>
        <rFont val="Arial"/>
        <family val="2"/>
      </rPr>
      <t>Average employee headcount</t>
    </r>
    <r>
      <rPr>
        <vertAlign val="superscript"/>
        <sz val="9"/>
        <color rgb="FFFFFFFF"/>
        <rFont val="Arial"/>
        <family val="2"/>
      </rPr>
      <t>(3)</t>
    </r>
  </si>
  <si>
    <t>Headcount 
distribution %</t>
  </si>
  <si>
    <r>
      <rPr>
        <sz val="9"/>
        <color rgb="FFFFFFFF"/>
        <rFont val="Arial"/>
        <family val="2"/>
      </rPr>
      <t>Absenteeism</t>
    </r>
    <r>
      <rPr>
        <vertAlign val="superscript"/>
        <sz val="9"/>
        <color rgb="FFFFFFFF"/>
        <rFont val="Arial"/>
        <family val="2"/>
      </rPr>
      <t>(4)</t>
    </r>
  </si>
  <si>
    <r>
      <rPr>
        <sz val="9"/>
        <color rgb="FFFFFFFF"/>
        <rFont val="Arial"/>
        <family val="2"/>
      </rPr>
      <t>Average contractor headcount</t>
    </r>
    <r>
      <rPr>
        <vertAlign val="superscript"/>
        <sz val="9"/>
        <color rgb="FFFFFFFF"/>
        <rFont val="Arial"/>
        <family val="2"/>
      </rPr>
      <t>(5)</t>
    </r>
  </si>
  <si>
    <t xml:space="preserve">1. Includes our total workforce based on managed operations (excludes the Group's share of non-managed operations and joint ventures) as of 31 December 2023.  </t>
  </si>
  <si>
    <t>Men (count)</t>
  </si>
  <si>
    <t>Women %</t>
  </si>
  <si>
    <t>Men %</t>
  </si>
  <si>
    <t xml:space="preserve">3. In 2023, eight (8) individuals' gender was undeclared.  </t>
  </si>
  <si>
    <t>4. Representation by Age and Region includes employees only, excludes contractors.</t>
  </si>
  <si>
    <r>
      <rPr>
        <sz val="9"/>
        <color rgb="FFFFFFFF"/>
        <rFont val="Arial"/>
        <family val="2"/>
      </rPr>
      <t>Headcount</t>
    </r>
    <r>
      <rPr>
        <vertAlign val="superscript"/>
        <sz val="9"/>
        <color rgb="FFFFFFFF"/>
        <rFont val="Arial"/>
        <family val="2"/>
      </rPr>
      <t>(4)</t>
    </r>
  </si>
  <si>
    <t>% Indigenous</t>
  </si>
  <si>
    <r>
      <t>1. Includes our Australian-based indigenous workforce based on managed operation</t>
    </r>
    <r>
      <rPr>
        <b/>
        <sz val="8"/>
        <color theme="1"/>
        <rFont val="Calibri"/>
        <family val="2"/>
      </rPr>
      <t>s</t>
    </r>
    <r>
      <rPr>
        <sz val="8"/>
        <color theme="1"/>
        <rFont val="Calibri"/>
        <family val="2"/>
      </rPr>
      <t xml:space="preserve"> (excludes the Group's share of non-managed operations and joint ventures) as of 31 December 2023.  </t>
    </r>
  </si>
  <si>
    <t>as at 31 December 2023</t>
  </si>
  <si>
    <r>
      <t>Simandou (Guinea)</t>
    </r>
    <r>
      <rPr>
        <vertAlign val="superscript"/>
        <sz val="11"/>
        <rFont val="RT_Vickerman"/>
      </rPr>
      <t>9 10</t>
    </r>
  </si>
  <si>
    <t>QIT Madagascar Minerals (QMM) (Madagascar)</t>
  </si>
  <si>
    <t>Richards Bay Minerals (RBM) (South Africa)</t>
  </si>
  <si>
    <t>Rio Tinto Iron and Titanium (RTIT) Quebec Operations (Canada)</t>
  </si>
  <si>
    <t xml:space="preserve">as at 31 December 2023 </t>
  </si>
  <si>
    <t>Total Measured and Indicated resources as at 31 December 2023</t>
  </si>
  <si>
    <r>
      <t>Likely
mining
method</t>
    </r>
    <r>
      <rPr>
        <vertAlign val="superscript"/>
        <sz val="11"/>
        <color theme="1"/>
        <rFont val="RT_Vickerman"/>
      </rPr>
      <t>1</t>
    </r>
  </si>
  <si>
    <r>
      <t>Rio Tinto Aluminium (Australia)</t>
    </r>
    <r>
      <rPr>
        <vertAlign val="superscript"/>
        <sz val="11"/>
        <color theme="1"/>
        <rFont val="RT_Vickerman"/>
      </rPr>
      <t>2</t>
    </r>
  </si>
  <si>
    <r>
      <t>Porto Trombetas (MRN) (Brazil)</t>
    </r>
    <r>
      <rPr>
        <vertAlign val="superscript"/>
        <sz val="11"/>
        <color theme="1"/>
        <rFont val="RT_Vickerman"/>
      </rPr>
      <t>3</t>
    </r>
  </si>
  <si>
    <r>
      <t>Sangaredi (Guinea)</t>
    </r>
    <r>
      <rPr>
        <vertAlign val="superscript"/>
        <sz val="11"/>
        <color theme="1"/>
        <rFont val="RT_Vickerman"/>
      </rPr>
      <t>4</t>
    </r>
  </si>
  <si>
    <t>1. Likely mining method: O/P = open pit/surface.</t>
  </si>
  <si>
    <t>2. Rio Tinto Aluminium bauxite Mineral Resources are stated as dry product tonnes and total alumina and silica grades.</t>
  </si>
  <si>
    <t xml:space="preserve">3. Porto Trombetas (MRN) Mineral Resources are stated as dry in situ tonnes, available alumina grade and total reactive silica grade. </t>
  </si>
  <si>
    <t>4. Sangarédi Mineral Resources tonnes are reported on a 3% moisture basis and total alumina and silica grades.</t>
  </si>
  <si>
    <r>
      <t>Likely mining method</t>
    </r>
    <r>
      <rPr>
        <vertAlign val="superscript"/>
        <sz val="11"/>
        <color theme="1"/>
        <rFont val="RT_Vickerman"/>
      </rPr>
      <t>1</t>
    </r>
  </si>
  <si>
    <r>
      <t>Iron Ore</t>
    </r>
    <r>
      <rPr>
        <b/>
        <vertAlign val="superscript"/>
        <sz val="11"/>
        <color theme="1"/>
        <rFont val="RT_Vickerman"/>
      </rPr>
      <t>2</t>
    </r>
  </si>
  <si>
    <r>
      <t>- Boolgeeda</t>
    </r>
    <r>
      <rPr>
        <vertAlign val="superscript"/>
        <sz val="11"/>
        <color theme="1"/>
        <rFont val="RT_Vickerman"/>
      </rPr>
      <t>3</t>
    </r>
  </si>
  <si>
    <r>
      <t>- Brockman</t>
    </r>
    <r>
      <rPr>
        <vertAlign val="superscript"/>
        <sz val="11"/>
        <color theme="1"/>
        <rFont val="RT_Vickerman"/>
      </rPr>
      <t>4</t>
    </r>
  </si>
  <si>
    <r>
      <t>- Brockman Process Ore</t>
    </r>
    <r>
      <rPr>
        <vertAlign val="superscript"/>
        <sz val="11"/>
        <color theme="1"/>
        <rFont val="RT_Vickerman"/>
      </rPr>
      <t>5</t>
    </r>
  </si>
  <si>
    <r>
      <t>- Channel Iron Deposit</t>
    </r>
    <r>
      <rPr>
        <vertAlign val="superscript"/>
        <sz val="11"/>
        <color theme="1"/>
        <rFont val="RT_Vickerman"/>
      </rPr>
      <t>6</t>
    </r>
  </si>
  <si>
    <r>
      <t>- Detrital</t>
    </r>
    <r>
      <rPr>
        <vertAlign val="superscript"/>
        <sz val="11"/>
        <color theme="1"/>
        <rFont val="RT_Vickerman"/>
      </rPr>
      <t>7</t>
    </r>
  </si>
  <si>
    <r>
      <t>- Marra Mamba</t>
    </r>
    <r>
      <rPr>
        <vertAlign val="superscript"/>
        <sz val="11"/>
        <color theme="1"/>
        <rFont val="RT_Vickerman"/>
      </rPr>
      <t>8</t>
    </r>
  </si>
  <si>
    <r>
      <t>Iron Ore Company of Canada (Canada)</t>
    </r>
    <r>
      <rPr>
        <vertAlign val="superscript"/>
        <sz val="11"/>
        <color theme="1"/>
        <rFont val="RT_Vickerman"/>
      </rPr>
      <t>9 10</t>
    </r>
  </si>
  <si>
    <t>Simandou (Guinea)</t>
  </si>
  <si>
    <t xml:space="preserve">2. Iron ore Mineral Resources are stated on a dry in situ weight basis. </t>
  </si>
  <si>
    <t>3. Boolgeeda Mineral Resources are 100% Rio Tinto-owned.</t>
  </si>
  <si>
    <t xml:space="preserve">4. Brockman Mineral Resources are 74.6% Rio Tinto-owned, with the remainder split between the non-Rio Tinto partners in the Bao-HI joint venture, the Hope Downs joint venture, the Robe River joint venture and the Rhodes Ridge joint venture. </t>
  </si>
  <si>
    <t>5. Brockman Process Ore Mineral Resources are 66.9% Rio Tinto-owned, with the remainder split between the non-Rio Tinto partners in the  Bao-HI joint venture, the Hope Downs joint venture, the Robe River joint venture and the Rhodes Ridge joint venture.</t>
  </si>
  <si>
    <t>6.Channel Iron Deposit Mineral Resources are 68.6% Rio Tinto-owned, with the remainder split between the non-Rio Tinto partners in the Robe River joint venture.</t>
  </si>
  <si>
    <t>7. Detrital Mineral Resources are 72.2% Rio Tinto-owned, with the remainder split between the non-Rio Tinto partners in the Hope Downs joint venture, the Robe River joint venture and the Rhodes Ridge joint venture.</t>
  </si>
  <si>
    <t>8. Marra Mamba Mineral Resources are 61.4% Rio Tinto-owned, with the remainder split between the non-Rio Tinto partners in the Hope Downs joint venture, the Robe River joint venture and the Rhodes Ridge joint venture.</t>
  </si>
  <si>
    <t xml:space="preserve">9. Iron Ore Company of Canada (IOC) Mineral Resources are stated as in situ material on a dry basis. </t>
  </si>
  <si>
    <t>10. IOC Mineral Resources have the potential to produce marketable product (57% pellets and 43% concentrate for sale at a natural moisture content of 2%) comprising 73 million tonnes at 65% iron 2.7% silica (Measured), 301 million tonnes at 65% iron 2.7% silica (Indicated) and 308 million tonnes at 65% iron 2.7% silica (Inferred) using process recovery factors derived from current IOC concentrating and pellet operations. LOI is not determined for resource drilling samples, so no estimate of % LOI is available for Mineral Resources.</t>
  </si>
  <si>
    <r>
      <t>Copper</t>
    </r>
    <r>
      <rPr>
        <b/>
        <vertAlign val="superscript"/>
        <sz val="11"/>
        <color theme="1"/>
        <rFont val="RT_Vickerman"/>
      </rPr>
      <t>2</t>
    </r>
  </si>
  <si>
    <r>
      <t>- Bingham Open Pit</t>
    </r>
    <r>
      <rPr>
        <vertAlign val="superscript"/>
        <sz val="11"/>
        <color theme="1"/>
        <rFont val="RT_Vickerman"/>
      </rPr>
      <t>3</t>
    </r>
  </si>
  <si>
    <r>
      <t>- Hugo Dummett North</t>
    </r>
    <r>
      <rPr>
        <vertAlign val="superscript"/>
        <sz val="11"/>
        <color theme="1"/>
        <rFont val="RT_Vickerman"/>
      </rPr>
      <t>4</t>
    </r>
  </si>
  <si>
    <t>1. Likely mining method: O/P = open pit/surface, U/G = underground.</t>
  </si>
  <si>
    <t>2. Copper Mineral Resources are stated on a dry in situ weight basis.</t>
  </si>
  <si>
    <t>3. Bingham Canyon Open Pit Mineral Resources molybdenum grades interpolated from exploration drilling assays have been factored based on a long reconciliation history to blast hole and mill samples.</t>
  </si>
  <si>
    <t xml:space="preserve">4. The Hugo Dummett North Mineral Resources include approximately 1.3 million tonnes of stockpiled material at a grade of 0.35% copper, 0.11 g/t gold and 0.85 g/t silver.  </t>
  </si>
  <si>
    <r>
      <t>Titanium Dioxide Feedstock</t>
    </r>
    <r>
      <rPr>
        <b/>
        <vertAlign val="superscript"/>
        <sz val="11"/>
        <color theme="1"/>
        <rFont val="RT_Vickerman"/>
      </rPr>
      <t>2</t>
    </r>
  </si>
  <si>
    <t>2. Titanium dioxide feedstock Mineral Resources are reported as dry in situ tonnes.</t>
  </si>
  <si>
    <r>
      <t>Borates</t>
    </r>
    <r>
      <rPr>
        <b/>
        <vertAlign val="superscript"/>
        <sz val="11"/>
        <color theme="1"/>
        <rFont val="RT_Vickerman"/>
      </rPr>
      <t>2</t>
    </r>
  </si>
  <si>
    <t>Jadar (Serbia)3</t>
  </si>
  <si>
    <t>Diamonds4</t>
  </si>
  <si>
    <r>
      <t>Lithium</t>
    </r>
    <r>
      <rPr>
        <b/>
        <vertAlign val="superscript"/>
        <sz val="11"/>
        <color theme="1"/>
        <rFont val="RT_Vickerman"/>
      </rPr>
      <t>4</t>
    </r>
  </si>
  <si>
    <t>1. Likely mining method: U/G = underground.</t>
  </si>
  <si>
    <t xml:space="preserve">2. Borates Mineral Resources are reported as dry in situ B2O3 tonnes, rather than marketable product as in Ore Reserves. </t>
  </si>
  <si>
    <t xml:space="preserve">3. Jadar equivalent dry in situ Mineral Resource is 85 million tonnes at 16.1% B2O3 (Indicated) and 58 million tonnes at 12.0% B2O3 (Inferred). </t>
  </si>
  <si>
    <t>4. Diamond and lithium Mineral Resources are stated as dry in situ tonnes.</t>
  </si>
  <si>
    <r>
      <t>Type of mine</t>
    </r>
    <r>
      <rPr>
        <vertAlign val="superscript"/>
        <sz val="11"/>
        <color theme="1"/>
        <rFont val="RT_Vickerman"/>
      </rPr>
      <t>1</t>
    </r>
  </si>
  <si>
    <r>
      <t>Bauxite</t>
    </r>
    <r>
      <rPr>
        <b/>
        <vertAlign val="superscript"/>
        <sz val="10"/>
        <color theme="1"/>
        <rFont val="RT_Vickerman"/>
      </rPr>
      <t>2</t>
    </r>
  </si>
  <si>
    <r>
      <t>Rio Tinto Aluminium (Australia)</t>
    </r>
    <r>
      <rPr>
        <vertAlign val="superscript"/>
        <sz val="10"/>
        <color theme="1"/>
        <rFont val="RT_Vickerman"/>
      </rPr>
      <t>3</t>
    </r>
  </si>
  <si>
    <r>
      <t>Porto Trombetas (MRN) (Brazil)</t>
    </r>
    <r>
      <rPr>
        <vertAlign val="superscript"/>
        <sz val="10"/>
        <color theme="1"/>
        <rFont val="RT_Vickerman"/>
      </rPr>
      <t>4</t>
    </r>
  </si>
  <si>
    <r>
      <t>Sangaredi (Guinea)</t>
    </r>
    <r>
      <rPr>
        <vertAlign val="superscript"/>
        <sz val="10"/>
        <color theme="1"/>
        <rFont val="RT_Vickerman"/>
      </rPr>
      <t>5</t>
    </r>
  </si>
  <si>
    <t>1. Type of mine: O/P = open pit/surface.</t>
  </si>
  <si>
    <t>2. Bauxite Ore Reserves are stated as recoverable Ore Reserves of marketable product after accounting for all mining and processing losses. Mill recoveries are therefore not shown.</t>
  </si>
  <si>
    <t>3. Australian bauxite Ore Reserves are stated as dry tonnes and total alumina and silica grade.</t>
  </si>
  <si>
    <t xml:space="preserve">4. Porto Trombetas (MRN) Ore Reserves are stated as dry tonnes, available alumina grade and reactive silica grade. </t>
  </si>
  <si>
    <t>5. Sangarédi Ore Reserve tonnes are reported on a 3% moisture basis and total alumina and silica grade.</t>
  </si>
  <si>
    <r>
      <t>Australia</t>
    </r>
    <r>
      <rPr>
        <vertAlign val="superscript"/>
        <sz val="11"/>
        <color theme="1"/>
        <rFont val="RT_Vickerman"/>
      </rPr>
      <t>3 4</t>
    </r>
  </si>
  <si>
    <r>
      <t>- Brockman Ore</t>
    </r>
    <r>
      <rPr>
        <vertAlign val="superscript"/>
        <sz val="11"/>
        <color theme="1"/>
        <rFont val="RT_Vickerman"/>
      </rPr>
      <t>5</t>
    </r>
  </si>
  <si>
    <r>
      <t>- Marra Mamba Ore</t>
    </r>
    <r>
      <rPr>
        <vertAlign val="superscript"/>
        <sz val="11"/>
        <color theme="1"/>
        <rFont val="RT_Vickerman"/>
      </rPr>
      <t>6</t>
    </r>
  </si>
  <si>
    <r>
      <t>- Pisolite (Channel Iron) Ore</t>
    </r>
    <r>
      <rPr>
        <vertAlign val="superscript"/>
        <sz val="11"/>
        <rFont val="RT_Vickerman"/>
      </rPr>
      <t>7</t>
    </r>
  </si>
  <si>
    <r>
      <t>Iron Ore Company of Canada (Canada)</t>
    </r>
    <r>
      <rPr>
        <vertAlign val="superscript"/>
        <sz val="11"/>
        <rFont val="RT_Vickerman"/>
      </rPr>
      <t>8</t>
    </r>
  </si>
  <si>
    <t>2. Ore Reserves of iron ore are shown as recoverable Ore Reserves of marketable product after accounting for all mining and processing losses. Mill recoveries are therefore not shown.</t>
  </si>
  <si>
    <t xml:space="preserve">3. Australian iron ore Ore Reserve tonnes are reported on a dry weight basis. </t>
  </si>
  <si>
    <t xml:space="preserve">4. Australian iron ore Ore Reserves are all located on State Agreement mining leases. Prior to mining, state government approvals (including environmental and heritage) are required. Reported Ore Reserves include select areas where one or more approvals remain outstanding. In these areas, it is expected that these approvals will be obtained within the timeframes required in the current production schedule.   </t>
  </si>
  <si>
    <t>5. Ore Reserves of Brockman Ore are 87.7% Rio Tinto-owned, with the remainder split between the non-Rio Tinto partners in the Bao-HI joint venture and the Hope Downs joint venture.</t>
  </si>
  <si>
    <t xml:space="preserve">6. Ore Reserves of Marra Mamba Ore are 80.9% Rio Tinto-owned, with the remainder split between the non-Rio Tinto partners in the Hope Downs joint venture and the Robe River joint venture.  </t>
  </si>
  <si>
    <t xml:space="preserve">7.Ore Reserves of Pisolite Ore are 80.0% Rio Tinto-owned, with the remainder split between the non-Rio Tinto partners in the Robe River joint venture.  </t>
  </si>
  <si>
    <t>8. Iron Ore Company of Canada (IOC) Ore Reserves are reported as marketable product (57% pellets and 43% concentrate for sale) at a natural moisture content of 2%. The marketable product is derived from mined material comprising 357 million dry tonnes at 38% iron, 36% silica, 0.23% alumina, 0.022% phosphorus (Proved) and 651 million dry tonnes at 38% iron, 35% silica, 0.19% alumina, 0.023% phosphorus (Probable) using process recovery factors derived from current IOC concentrating and pellet operations. No meaningful relationship has been established between the product and feed grades of alumina and phosphorus, so these grades cannot be reported for Ore Reserves. Saleable product is produced to meet silica grade specifications, so the Ore Reserves silica grade is the targeted silica grade for the currently anticipated long-term product mix. Loss on Ignition (LOI) is not determined for resource drilling samples, so no estimate of % LOI is available for Ore Reserves.</t>
  </si>
  <si>
    <t xml:space="preserve">9. Simandou Ore Reserve tonnes are reported on a dry weight basis. </t>
  </si>
  <si>
    <t>10. Simandou Ore Reserves are reported for the first time since 2016 and relate to the Ouéléba portion only of the Simfer Iron Ore Project.</t>
  </si>
  <si>
    <t>1. Type of mine: O/P = open pit/surface, S/P = stockpile, U/G = underground</t>
  </si>
  <si>
    <t>2. Copper Ore Reserves are reported as dry mill feed tonnes.</t>
  </si>
  <si>
    <t>3. Bingham Canyon Open Pit Ore Reserve molybdenum grades interpolated from exploration drilling assays have been factored based on a long reconciliation history to blast hole and mill samples.</t>
  </si>
  <si>
    <t xml:space="preserve">4. The Hugo Dummett North Ore Reserves include approximately 2.3 million tonnes of stockpiled material at a grade of 0.46% copper, 0.14 g/t gold and 1.12 g/t  silver. </t>
  </si>
  <si>
    <r>
      <t>Diamonds</t>
    </r>
    <r>
      <rPr>
        <b/>
        <vertAlign val="superscript"/>
        <sz val="11"/>
        <color theme="1"/>
        <rFont val="RT_Vickerman"/>
      </rPr>
      <t>3</t>
    </r>
  </si>
  <si>
    <r>
      <t>Diavik (Canada)</t>
    </r>
    <r>
      <rPr>
        <vertAlign val="superscript"/>
        <sz val="11"/>
        <color theme="1"/>
        <rFont val="RT_Vickerman"/>
      </rPr>
      <t>4</t>
    </r>
  </si>
  <si>
    <t>1. Type of mine: O/P = open pit/surface, U/G = underground.</t>
  </si>
  <si>
    <t>2.  Ore Reserves of borates are expressed in terms of marketable product (B2O3) tonnes after all mining and processing losses.</t>
  </si>
  <si>
    <t>3. Ore Reserves of diamonds are shown as recoverable Ore Reserves of marketable product after accounting for all mining and processing losses. Mill recoveries are therefore not shown.</t>
  </si>
  <si>
    <t xml:space="preserve">4.  Diavik Ore Reserves are based on a nominal 1 millimetre lower cut-off size and a final re-crushing size of 6 millimetres.  </t>
  </si>
  <si>
    <t xml:space="preserve">2. The marketable product (zircon at RBM and zirsil at QMM) is shown after all mining and processing losses. Titanium dioxide feedstock Ore Reserves are reported as dry in situ tonnes. </t>
  </si>
  <si>
    <r>
      <t>% share</t>
    </r>
    <r>
      <rPr>
        <vertAlign val="superscript"/>
        <sz val="10"/>
        <color rgb="FF000000"/>
        <rFont val="Calibri"/>
        <family val="2"/>
        <scheme val="minor"/>
      </rPr>
      <t>1</t>
    </r>
  </si>
  <si>
    <r>
      <t>Jonquière (Vaudreuil) (Canada)</t>
    </r>
    <r>
      <rPr>
        <vertAlign val="superscript"/>
        <sz val="10"/>
        <color rgb="FF000000"/>
        <rFont val="Calibri"/>
        <family val="2"/>
        <scheme val="minor"/>
      </rPr>
      <t>2</t>
    </r>
  </si>
  <si>
    <r>
      <t>Porto Trombetas (MRN) (Brazil)</t>
    </r>
    <r>
      <rPr>
        <vertAlign val="superscript"/>
        <sz val="10"/>
        <color rgb="FF000000"/>
        <rFont val="Calibri"/>
        <family val="2"/>
        <scheme val="minor"/>
      </rPr>
      <t>3</t>
    </r>
  </si>
  <si>
    <r>
      <t>Sangaredi (Guinea)</t>
    </r>
    <r>
      <rPr>
        <vertAlign val="superscript"/>
        <sz val="10"/>
        <color rgb="FF000000"/>
        <rFont val="Calibri"/>
        <family val="2"/>
        <scheme val="minor"/>
      </rPr>
      <t>4</t>
    </r>
  </si>
  <si>
    <r>
      <t>BORATES (‘000 tonnes)</t>
    </r>
    <r>
      <rPr>
        <b/>
        <vertAlign val="superscript"/>
        <sz val="10"/>
        <color rgb="FF4DABB9"/>
        <rFont val="Calibri"/>
        <family val="2"/>
        <scheme val="minor"/>
      </rPr>
      <t>5</t>
    </r>
  </si>
  <si>
    <r>
      <t>Oyu Tolgoi (Mongolia)</t>
    </r>
    <r>
      <rPr>
        <vertAlign val="superscript"/>
        <sz val="10"/>
        <color rgb="FF000000"/>
        <rFont val="Calibri"/>
        <family val="2"/>
        <scheme val="minor"/>
      </rPr>
      <t>6</t>
    </r>
  </si>
  <si>
    <r>
      <t>Diavik (Canada)</t>
    </r>
    <r>
      <rPr>
        <vertAlign val="superscript"/>
        <sz val="10"/>
        <color rgb="FF000000"/>
        <rFont val="Calibri"/>
        <family val="2"/>
        <scheme val="minor"/>
      </rPr>
      <t>7</t>
    </r>
  </si>
  <si>
    <t>see note 8</t>
  </si>
  <si>
    <r>
      <t>Energy Resources of Australia (Australia)</t>
    </r>
    <r>
      <rPr>
        <vertAlign val="superscript"/>
        <sz val="10"/>
        <color rgb="FF000000"/>
        <rFont val="Calibri"/>
        <family val="2"/>
        <scheme val="minor"/>
      </rPr>
      <t>10</t>
    </r>
  </si>
  <si>
    <t>1. Rio Tinto percentage share, shown above, is as at 31 December 2023. The footnotes below include all ownership changes over the three years.</t>
  </si>
  <si>
    <t>2. Jonquière’s (Vaudreuil) production shows smelter grade alumina only and excludes hydrate produced and used for specialty alumina.</t>
  </si>
  <si>
    <t>3. On 30 November 2023, Rio Tinto's ownership interest in Porto Trombetas increased from 12% to 22%. Production is reported including this change from 1 December 2023.</t>
  </si>
  <si>
    <t>4. Rio Tinto has a 22.95% shareholding in the Sangaredi mine but benefits from 45.0% of production.</t>
  </si>
  <si>
    <r>
      <t>5. Borate quantities are expressed as B</t>
    </r>
    <r>
      <rPr>
        <vertAlign val="subscript"/>
        <sz val="10"/>
        <color rgb="FF000000"/>
        <rFont val="Calibri"/>
        <family val="2"/>
        <scheme val="minor"/>
      </rPr>
      <t>2</t>
    </r>
    <r>
      <rPr>
        <sz val="10"/>
        <color rgb="FF000000"/>
        <rFont val="Calibri"/>
        <family val="2"/>
        <scheme val="minor"/>
      </rPr>
      <t>O</t>
    </r>
    <r>
      <rPr>
        <vertAlign val="subscript"/>
        <sz val="10"/>
        <color rgb="FF000000"/>
        <rFont val="Calibri"/>
        <family val="2"/>
        <scheme val="minor"/>
      </rPr>
      <t>3</t>
    </r>
    <r>
      <rPr>
        <sz val="10"/>
        <color rgb="FF000000"/>
        <rFont val="Calibri"/>
        <family val="2"/>
        <scheme val="minor"/>
      </rPr>
      <t>.</t>
    </r>
  </si>
  <si>
    <t>6. On 16 December 2022, Rio Tinto completed the acquisition of 100% of Turquoise Hill Resources Ltd, increasing our ownership in Oyu Tolgoi from 33.52% to 66%. Production is reported including this change from 1 January 2023.</t>
  </si>
  <si>
    <r>
      <t>(Canada/South Africa)</t>
    </r>
    <r>
      <rPr>
        <vertAlign val="superscript"/>
        <sz val="10"/>
        <color rgb="FF000000"/>
        <rFont val="Calibri"/>
        <family val="2"/>
        <scheme val="minor"/>
      </rPr>
      <t>9</t>
    </r>
  </si>
  <si>
    <t>7. On 17 November 2021, Rio Tinto’s ownership interest in Diavik increased from 60% to 100%. Production is reported including this change from 1 November 2021.</t>
  </si>
  <si>
    <t>8. Includes 100% of production from Paraburdoo, Mount Tom Price, Western Turner Syncline, Marandoo, Yandicoogina, Brockman, Nammuldi, Silvergrass, Channar, Gudai-Darri and the Eastern Range mines. While we own 54% of the Eastern Range mine, under the terms of the joint venture agreement, Hamersley Iron manages the operation and is obliged to purchase all mine production from the joint venture and, therefore, all of the production is included in Rio Tinto’s share of production. Our ownership interest in Channar mine increased from 60% to 100%, following conclusion of its joint venture with Sinosteel Corporation upon reaching planned 290 million tonnes production on 22 October 2020. Historic data is unchanged.</t>
  </si>
  <si>
    <r>
      <t>10. ERA report drummed U</t>
    </r>
    <r>
      <rPr>
        <vertAlign val="subscript"/>
        <sz val="10"/>
        <color rgb="FF000000"/>
        <rFont val="Calibri"/>
        <family val="2"/>
        <scheme val="minor"/>
      </rPr>
      <t>3</t>
    </r>
    <r>
      <rPr>
        <sz val="10"/>
        <color rgb="FF000000"/>
        <rFont val="Calibri"/>
        <family val="2"/>
        <scheme val="minor"/>
      </rPr>
      <t>O</t>
    </r>
    <r>
      <rPr>
        <vertAlign val="subscript"/>
        <sz val="10"/>
        <color rgb="FF000000"/>
        <rFont val="Calibri"/>
        <family val="2"/>
        <scheme val="minor"/>
      </rPr>
      <t>8</t>
    </r>
    <r>
      <rPr>
        <sz val="10"/>
        <color rgb="FF000000"/>
        <rFont val="Calibri"/>
        <family val="2"/>
        <scheme val="minor"/>
      </rPr>
      <t>. ERA ceased processing operations on 8 January 2021, as required by the Ranger Authority. In February 2020, our interest in Energy Resources of Australia (ERA) increased from 68.4% to 86.3% as a result of new ERA shares issued to Rio Tinto under the Entitlement Offer and Underwriting Agreement to raise funds for the rehabilitation of the Ranger Project Area. Production is reported including this change from 1 March 2020.</t>
    </r>
  </si>
  <si>
    <t>9. Quantities comprise 100% of Rio Tinto Iron and Titanium Quebec Operations and Rio Tinto’s 74% share of Richards Bay Minerals’ production. Ilmenite mined in Madagascar is being processed in Canada.</t>
  </si>
  <si>
    <t>(a) On 16 December 2022, Rio Tinto completed the acquisition of 100% of Turquoise Hill Resources Ltd, increasing our ownership in Oyu Tolgoi from 33.52% to 66%. From 1 January 2023, our share of production has been updated to reflect this change.</t>
  </si>
  <si>
    <t>Rio Tinto percentage interest shown above is at 31 December 2023. The data represents production and sales on a 100% basis unless otherwise stated.</t>
  </si>
  <si>
    <t>(a) Includes 100% of production from Paraburdoo, Mt Tom Price, Western Turner Syncline, Marandoo, Yandicoogina, Brockman, Nammuldi, Silvergrass, Channar, Gudai-Darri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includes other lower grade products. 
(c) Shipments includes material shipped to our portside trading facility in China which may not be sold onwards in the same period.
(d) Include Pilbara and IOC sales adjusted for portside trading movements and third party volumes sold.</t>
  </si>
  <si>
    <t>Group mines as at 31 December 2023</t>
  </si>
  <si>
    <t>Sustainability Fact Book 2023</t>
  </si>
  <si>
    <t>GREENHOUSE GAS EMISSIONS</t>
  </si>
  <si>
    <t xml:space="preserve">Our operational emissions targets are ambitious - to reduce emissions by 15% by 2025 and 50% by 2030 relative to 2018 levels, reaching net zero by 2050. Our targets cover more than 95% of our reported Scope 1 and 2 emissions and are aligned with 1.5°C pathways.  We adjust our baseline to exclude reductions achieved by divesting assets and to account for acquisitions. 
Our definition of net zero applies to our operational (Scope 1 and 2) emissions on an equity basis. To reach net zero we will need to decarbonise our operations as far as technically and commercially practical, and address all the remaining emissions with carbon dioxide removals from the atmosphere and long-term storage. To tackle our Scope 3 emissions across our value chains we are committed to helping our  customers and suppliers achieve their targets a decade earlier - reaching net zero by 2050. In particular, we continue to work with our customers to develop and scale up the technologies to decarbonise steel and aluminium production. </t>
  </si>
  <si>
    <r>
      <rPr>
        <b/>
        <sz val="11"/>
        <color rgb="FF000000"/>
        <rFont val="Arial"/>
        <family val="2"/>
      </rPr>
      <t>Scope 1 and 2 greenhouse gas (GHG) emissions - equity basis (Rio Tinto share</t>
    </r>
    <r>
      <rPr>
        <b/>
        <vertAlign val="superscript"/>
        <sz val="11"/>
        <color rgb="FF000000"/>
        <rFont val="Arial"/>
        <family val="2"/>
      </rPr>
      <t>1</t>
    </r>
    <r>
      <rPr>
        <b/>
        <sz val="11"/>
        <color rgb="FF000000"/>
        <rFont val="Arial"/>
        <family val="2"/>
      </rPr>
      <t>). Performance against target</t>
    </r>
  </si>
  <si>
    <r>
      <rPr>
        <b/>
        <sz val="11"/>
        <color rgb="FFFFFFFF"/>
        <rFont val="Arial"/>
        <family val="2"/>
      </rPr>
      <t>Equity GHG emissions (Mt CO</t>
    </r>
    <r>
      <rPr>
        <b/>
        <vertAlign val="subscript"/>
        <sz val="11"/>
        <color rgb="FFFFFFFF"/>
        <rFont val="Arial"/>
        <family val="2"/>
      </rPr>
      <t>2</t>
    </r>
    <r>
      <rPr>
        <b/>
        <sz val="11"/>
        <color rgb="FFFFFFFF"/>
        <rFont val="Arial"/>
        <family val="2"/>
      </rPr>
      <t>e)</t>
    </r>
  </si>
  <si>
    <t>2018</t>
  </si>
  <si>
    <t>Baseline Scope 1 and 2 emissions</t>
  </si>
  <si>
    <r>
      <rPr>
        <sz val="9"/>
        <color rgb="FF000000"/>
        <rFont val="Arial"/>
        <family val="2"/>
      </rPr>
      <t>Baseline net Scope 1 and 2 emissions</t>
    </r>
    <r>
      <rPr>
        <vertAlign val="superscript"/>
        <sz val="9"/>
        <color rgb="FF000000"/>
        <rFont val="Arial"/>
        <family val="2"/>
      </rPr>
      <t>2</t>
    </r>
  </si>
  <si>
    <t>2018 emissions target baseline (adjusted for acquisitions and divestments)</t>
  </si>
  <si>
    <t>Our 2030 GHG emissions targets are to reduce our absolute Scope 1 and 2 emissions by 15% by 2025 and 50% by 2030 compared with our 2018 equity baseline. Please see the GHG emissions methodology sheet for details of our approach to reporting Scope 1, 2 and 3 emissions. 
Changes to our 2018 baseline include: Scope 2 update to market-based methodology, the additional equity share of the Oyu Tolgoi mine that was purchased in mid-December 2022, and the additional equity share of MRN purchased in 2024.
The baseline value is based on the current equity in each asset, including zero equity in divested assets.</t>
  </si>
  <si>
    <t>1. Rio Tinto share (equity basis) represents emissions from our benefit or economic interest in the activities resulting in the emissions.</t>
  </si>
  <si>
    <t>2. Scope 2 emissions in the baseline are calculated using the market-based method.</t>
  </si>
  <si>
    <t>2023 Scope 2 reporting methodology update</t>
  </si>
  <si>
    <r>
      <rPr>
        <b/>
        <sz val="11"/>
        <color rgb="FFFFFFFF"/>
        <rFont val="Arial"/>
        <family val="2"/>
      </rPr>
      <t>Equity GHG emissions - baseline (Mt CO</t>
    </r>
    <r>
      <rPr>
        <b/>
        <vertAlign val="subscript"/>
        <sz val="11"/>
        <color rgb="FFFFFFFF"/>
        <rFont val="Arial"/>
        <family val="2"/>
      </rPr>
      <t>2</t>
    </r>
    <r>
      <rPr>
        <b/>
        <sz val="11"/>
        <color rgb="FFFFFFFF"/>
        <rFont val="Arial"/>
        <family val="2"/>
      </rPr>
      <t>e)</t>
    </r>
  </si>
  <si>
    <r>
      <t xml:space="preserve">Scope 2 emissions as reported in the </t>
    </r>
    <r>
      <rPr>
        <i/>
        <sz val="9"/>
        <color rgb="FF000000"/>
        <rFont val="Arial"/>
        <family val="2"/>
      </rPr>
      <t>2022 Sustainability Fact Book</t>
    </r>
    <r>
      <rPr>
        <sz val="9"/>
        <color rgb="FF000000"/>
        <rFont val="Arial"/>
        <family val="2"/>
      </rPr>
      <t xml:space="preserve"> and </t>
    </r>
    <r>
      <rPr>
        <i/>
        <sz val="9"/>
        <color rgb="FF000000"/>
        <rFont val="Arial"/>
        <family val="2"/>
      </rPr>
      <t>Climate Change Report</t>
    </r>
  </si>
  <si>
    <t>Scope 2: market-based emissions</t>
  </si>
  <si>
    <t>Scope 2: location-based emissions</t>
  </si>
  <si>
    <t>Note: 2022 reported number adjusted for update to Oyu Tolgoi equity for comparison purposes and standardised location-based factors as part of the review.</t>
  </si>
  <si>
    <t>Scope 1, 2 and 3 GHG emissions - equity basis</t>
  </si>
  <si>
    <r>
      <rPr>
        <b/>
        <sz val="12"/>
        <color rgb="FFFFFFFF"/>
        <rFont val="Arial"/>
        <family val="2"/>
      </rPr>
      <t>Equity GHG emissions (Mt CO</t>
    </r>
    <r>
      <rPr>
        <b/>
        <vertAlign val="subscript"/>
        <sz val="12"/>
        <color rgb="FFFFFFFF"/>
        <rFont val="Arial"/>
        <family val="2"/>
      </rPr>
      <t>2</t>
    </r>
    <r>
      <rPr>
        <b/>
        <sz val="12"/>
        <color rgb="FFFFFFFF"/>
        <rFont val="Arial"/>
        <family val="2"/>
      </rPr>
      <t>e)</t>
    </r>
  </si>
  <si>
    <r>
      <rPr>
        <sz val="9"/>
        <color rgb="FF000000"/>
        <rFont val="Arial"/>
        <family val="2"/>
      </rPr>
      <t>Scope 2: market-based emissions</t>
    </r>
    <r>
      <rPr>
        <vertAlign val="superscript"/>
        <sz val="9"/>
        <color rgb="FF000000"/>
        <rFont val="Arial"/>
        <family val="2"/>
      </rPr>
      <t>1</t>
    </r>
  </si>
  <si>
    <t>Total Scope 1 and 2 emissions</t>
  </si>
  <si>
    <r>
      <rPr>
        <sz val="9"/>
        <color rgb="FF000000"/>
        <rFont val="Arial"/>
        <family val="2"/>
      </rPr>
      <t>Carbon offsets retired</t>
    </r>
    <r>
      <rPr>
        <vertAlign val="superscript"/>
        <sz val="9"/>
        <color rgb="FF000000"/>
        <rFont val="Arial"/>
        <family val="2"/>
      </rPr>
      <t>2</t>
    </r>
  </si>
  <si>
    <t>Total net Scope 1 and 2 emissions (with offsets retired)</t>
  </si>
  <si>
    <r>
      <rPr>
        <sz val="9"/>
        <color rgb="FF000000"/>
        <rFont val="Arial"/>
        <family val="2"/>
      </rPr>
      <t>Scope 2: location-based emissions</t>
    </r>
    <r>
      <rPr>
        <vertAlign val="superscript"/>
        <sz val="9"/>
        <color rgb="FF000000"/>
        <rFont val="Arial"/>
        <family val="2"/>
      </rPr>
      <t>3</t>
    </r>
  </si>
  <si>
    <r>
      <rPr>
        <sz val="9"/>
        <color rgb="FF000000"/>
        <rFont val="Arial"/>
        <family val="2"/>
      </rPr>
      <t>Operational emissions intensity (tCO</t>
    </r>
    <r>
      <rPr>
        <vertAlign val="subscript"/>
        <sz val="9"/>
        <color rgb="FF000000"/>
        <rFont val="Arial"/>
        <family val="2"/>
      </rPr>
      <t>2</t>
    </r>
    <r>
      <rPr>
        <sz val="9"/>
        <color rgb="FF000000"/>
        <rFont val="Arial"/>
        <family val="2"/>
      </rPr>
      <t>e/t Cu-eq)(equity)</t>
    </r>
    <r>
      <rPr>
        <vertAlign val="superscript"/>
        <sz val="9"/>
        <color rgb="FF000000"/>
        <rFont val="Arial"/>
        <family val="2"/>
      </rPr>
      <t>4</t>
    </r>
  </si>
  <si>
    <r>
      <t>Direct CO</t>
    </r>
    <r>
      <rPr>
        <vertAlign val="subscript"/>
        <sz val="9"/>
        <color rgb="FF000000"/>
        <rFont val="Arial"/>
        <family val="2"/>
      </rPr>
      <t>2</t>
    </r>
    <r>
      <rPr>
        <sz val="9"/>
        <color rgb="FF000000"/>
        <rFont val="Arial"/>
        <family val="2"/>
      </rPr>
      <t xml:space="preserve"> emissions from biologically sequestered carbon (eg CO</t>
    </r>
    <r>
      <rPr>
        <vertAlign val="subscript"/>
        <sz val="9"/>
        <color rgb="FF000000"/>
        <rFont val="Arial"/>
        <family val="2"/>
      </rPr>
      <t>2</t>
    </r>
    <r>
      <rPr>
        <sz val="9"/>
        <color rgb="FF000000"/>
        <rFont val="Arial"/>
        <family val="2"/>
      </rPr>
      <t xml:space="preserve"> from burning biofuels/biomass)</t>
    </r>
    <r>
      <rPr>
        <vertAlign val="superscript"/>
        <sz val="9"/>
        <color rgb="FF000000"/>
        <rFont val="Arial"/>
        <family val="2"/>
      </rPr>
      <t>5</t>
    </r>
  </si>
  <si>
    <t>Queensland Alumina Limited (QAL) is 80% owned by Rio Tinto and 20% owned by Rusal. However, as a result of QAL's activation of a step-in process following the Australian Government’s sanction measures, Rio Tinto is currently entitled to utilise 100% of the capacity at QAL, but paying 100% of the costs for as long as that step-in continues. Our 2023 equity emissions and our 2018 baseline include QAL emissions on the basis of Rio Tinto’s 80% ownership. In 2023, the additional emissions associated with the step-in were 0.8Mt. Rusal has commenced proceedings challenging the validity of the step-in and the sanctions regime may change over time, such that the duration of the step-in remains uncertain. Historical Scope 1 and 2 emissions have been restated to reflect improvements in data quality.</t>
  </si>
  <si>
    <t>1. Scope 2: market-based emissions reported as zero include Escondida, Resolution Copper, Weipa and Kennecott Copper with surrendered Renewable Energy Certificates (RECs) and Oyu Tolgoi I-RECs from Inner Mongolia and nearby provinces. QMM has a wind and solar contract with energy attributes.</t>
  </si>
  <si>
    <r>
      <rPr>
        <sz val="8"/>
        <color rgb="FF000000"/>
        <rFont val="Arial"/>
        <family val="2"/>
      </rPr>
      <t>2. In 2023, we did not reduce our reported net emissions by using any surrendered carbon units as eligible offsets retired. Our net emissions total does not include 86,000 ACCUs retired for compliance with the Safeguard Mechanism for the period 2021-22. We expect to include ACCUs in our net emissions figure from 2024 onwards.</t>
    </r>
  </si>
  <si>
    <r>
      <t>3. Scope 1 and 2 equity emissions total – location-based: 31.1Mt CO</t>
    </r>
    <r>
      <rPr>
        <vertAlign val="subscript"/>
        <sz val="8"/>
        <color rgb="FF000000"/>
        <rFont val="Arial"/>
        <family val="2"/>
      </rPr>
      <t>2</t>
    </r>
    <r>
      <rPr>
        <sz val="8"/>
        <color rgb="FF000000"/>
        <rFont val="Arial"/>
        <family val="2"/>
      </rPr>
      <t>e.</t>
    </r>
  </si>
  <si>
    <t>4. Historical information for copper equivalent intensity has been restated in line with the 2023 review of commodity pricing to allow comparability over time.</t>
  </si>
  <si>
    <r>
      <rPr>
        <sz val="8"/>
        <color rgb="FF000000"/>
        <rFont val="Arial"/>
        <family val="2"/>
      </rPr>
      <t>5. GHG Protocol Corporate accounting and reporting standard recommends disclosure of CO</t>
    </r>
    <r>
      <rPr>
        <vertAlign val="subscript"/>
        <sz val="8"/>
        <color rgb="FF000000"/>
        <rFont val="Arial"/>
        <family val="2"/>
      </rPr>
      <t>2</t>
    </r>
    <r>
      <rPr>
        <sz val="8"/>
        <color rgb="FF000000"/>
        <rFont val="Arial"/>
        <family val="2"/>
      </rPr>
      <t xml:space="preserve"> emissions from biologically sequestered carbon for transparency. These are from biofuel use and are not classified as our Scope 1 emissions.</t>
    </r>
  </si>
  <si>
    <r>
      <rPr>
        <b/>
        <sz val="11"/>
        <color rgb="FFFFFFFF"/>
        <rFont val="Arial"/>
        <family val="2"/>
      </rPr>
      <t>2023 equity GHG emissions by product group and decarbonisation program (Mt CO</t>
    </r>
    <r>
      <rPr>
        <b/>
        <vertAlign val="subscript"/>
        <sz val="11"/>
        <color rgb="FFFFFFFF"/>
        <rFont val="Arial"/>
        <family val="2"/>
      </rPr>
      <t>2</t>
    </r>
    <r>
      <rPr>
        <b/>
        <sz val="11"/>
        <color rgb="FFFFFFFF"/>
        <rFont val="Arial"/>
        <family val="2"/>
      </rPr>
      <t>e)</t>
    </r>
  </si>
  <si>
    <t>Renewable 
energy projects</t>
  </si>
  <si>
    <t>PacOps 
Repowering</t>
  </si>
  <si>
    <t>Aluminium 
Anodes</t>
  </si>
  <si>
    <t>Alumina 
Processing</t>
  </si>
  <si>
    <t>Minerals Processing</t>
  </si>
  <si>
    <t>Offsets and Nature-Based Solutions</t>
  </si>
  <si>
    <r>
      <t>2023 Total Emissions (MtCO</t>
    </r>
    <r>
      <rPr>
        <b/>
        <vertAlign val="subscript"/>
        <sz val="9"/>
        <color rgb="FFFFFFFF"/>
        <rFont val="Arial"/>
        <family val="2"/>
      </rPr>
      <t>2</t>
    </r>
    <r>
      <rPr>
        <b/>
        <sz val="9"/>
        <color rgb="FFFFFFFF"/>
        <rFont val="Arial"/>
        <family val="2"/>
      </rPr>
      <t>e)</t>
    </r>
  </si>
  <si>
    <t>Bauxite and alumina</t>
  </si>
  <si>
    <t>Note: The sum of the categories may be slightly different to the Rio Tinto total due to rounding.</t>
  </si>
  <si>
    <r>
      <rPr>
        <b/>
        <sz val="11"/>
        <color rgb="FFFFFFFF"/>
        <rFont val="Arial"/>
        <family val="2"/>
      </rPr>
      <t>2023 equity GHG emissions by location (Mt CO</t>
    </r>
    <r>
      <rPr>
        <b/>
        <vertAlign val="subscript"/>
        <sz val="11"/>
        <color rgb="FFFFFFFF"/>
        <rFont val="Arial"/>
        <family val="2"/>
      </rPr>
      <t>2</t>
    </r>
    <r>
      <rPr>
        <b/>
        <sz val="11"/>
        <color rgb="FFFFFFFF"/>
        <rFont val="Arial"/>
        <family val="2"/>
      </rPr>
      <t>e)</t>
    </r>
  </si>
  <si>
    <r>
      <t>Scope 1 Emissions 
(Mt CO</t>
    </r>
    <r>
      <rPr>
        <b/>
        <vertAlign val="subscript"/>
        <sz val="9"/>
        <color rgb="FFFFFFFF"/>
        <rFont val="Arial"/>
        <family val="2"/>
      </rPr>
      <t>2</t>
    </r>
    <r>
      <rPr>
        <b/>
        <sz val="9"/>
        <color rgb="FFFFFFFF"/>
        <rFont val="Arial"/>
        <family val="2"/>
      </rPr>
      <t>e)</t>
    </r>
  </si>
  <si>
    <r>
      <rPr>
        <b/>
        <sz val="9"/>
        <color rgb="FFFFFFFF"/>
        <rFont val="Arial"/>
        <family val="2"/>
      </rPr>
      <t>Scope 2 Emissions</t>
    </r>
    <r>
      <rPr>
        <b/>
        <vertAlign val="superscript"/>
        <sz val="9"/>
        <color rgb="FFFFFFFF"/>
        <rFont val="Arial"/>
        <family val="2"/>
      </rPr>
      <t xml:space="preserve">1
</t>
    </r>
    <r>
      <rPr>
        <b/>
        <sz val="9"/>
        <color rgb="FFFFFFFF"/>
        <rFont val="Arial"/>
        <family val="2"/>
      </rPr>
      <t>(Mt CO</t>
    </r>
    <r>
      <rPr>
        <b/>
        <vertAlign val="subscript"/>
        <sz val="9"/>
        <color rgb="FFFFFFFF"/>
        <rFont val="Calibri Light"/>
        <family val="2"/>
      </rPr>
      <t>2</t>
    </r>
    <r>
      <rPr>
        <b/>
        <sz val="9"/>
        <color rgb="FFFFFFFF"/>
        <rFont val="Calibri Light"/>
        <family val="2"/>
      </rPr>
      <t>e)</t>
    </r>
  </si>
  <si>
    <r>
      <t>Total Emissions 
(Mt CO</t>
    </r>
    <r>
      <rPr>
        <b/>
        <vertAlign val="subscript"/>
        <sz val="9"/>
        <color rgb="FFFFFFFF"/>
        <rFont val="Arial"/>
        <family val="2"/>
      </rPr>
      <t>2</t>
    </r>
    <r>
      <rPr>
        <b/>
        <sz val="9"/>
        <color rgb="FFFFFFFF"/>
        <rFont val="Arial"/>
        <family val="2"/>
      </rPr>
      <t>e)</t>
    </r>
  </si>
  <si>
    <t>US</t>
  </si>
  <si>
    <t>New Zealand</t>
  </si>
  <si>
    <t>Scope 2 emissions in this table are calculated using the market-based method.</t>
  </si>
  <si>
    <r>
      <t>2023 equity GHG emissions by GHG type (Mt CO</t>
    </r>
    <r>
      <rPr>
        <b/>
        <vertAlign val="subscript"/>
        <sz val="11"/>
        <color rgb="FFFFFFFF"/>
        <rFont val="Arial"/>
        <family val="2"/>
      </rPr>
      <t>2</t>
    </r>
    <r>
      <rPr>
        <b/>
        <sz val="11"/>
        <color rgb="FFFFFFFF"/>
        <rFont val="Arial"/>
        <family val="2"/>
      </rPr>
      <t>e)</t>
    </r>
  </si>
  <si>
    <r>
      <t>CO</t>
    </r>
    <r>
      <rPr>
        <b/>
        <vertAlign val="subscript"/>
        <sz val="9"/>
        <color rgb="FFFFFFFF"/>
        <rFont val="Arial"/>
        <family val="2"/>
      </rPr>
      <t>2</t>
    </r>
  </si>
  <si>
    <r>
      <t>CH</t>
    </r>
    <r>
      <rPr>
        <b/>
        <vertAlign val="subscript"/>
        <sz val="9"/>
        <color rgb="FFFFFFFF"/>
        <rFont val="Arial"/>
        <family val="2"/>
      </rPr>
      <t>4</t>
    </r>
  </si>
  <si>
    <r>
      <t>N</t>
    </r>
    <r>
      <rPr>
        <b/>
        <vertAlign val="subscript"/>
        <sz val="9"/>
        <color rgb="FFFFFFFF"/>
        <rFont val="Arial"/>
        <family val="2"/>
      </rPr>
      <t>2</t>
    </r>
    <r>
      <rPr>
        <b/>
        <sz val="9"/>
        <color rgb="FFFFFFFF"/>
        <rFont val="Arial"/>
        <family val="2"/>
      </rPr>
      <t>O</t>
    </r>
  </si>
  <si>
    <t>HFCs</t>
  </si>
  <si>
    <t>PFCs</t>
  </si>
  <si>
    <r>
      <t>SF</t>
    </r>
    <r>
      <rPr>
        <b/>
        <vertAlign val="subscript"/>
        <sz val="9"/>
        <color rgb="FFFFFFFF"/>
        <rFont val="Arial"/>
        <family val="2"/>
      </rPr>
      <t>6</t>
    </r>
  </si>
  <si>
    <r>
      <t>NF</t>
    </r>
    <r>
      <rPr>
        <b/>
        <vertAlign val="subscript"/>
        <sz val="9"/>
        <color rgb="FFFFFFFF"/>
        <rFont val="Arial"/>
        <family val="2"/>
      </rPr>
      <t>3</t>
    </r>
  </si>
  <si>
    <t>Scope 1 and 2 GHG emissions - 100% managed basis</t>
  </si>
  <si>
    <r>
      <rPr>
        <b/>
        <sz val="11"/>
        <color rgb="FFFFFFFF"/>
        <rFont val="Arial"/>
        <family val="2"/>
      </rPr>
      <t>Total managed GHG emissions (Mt CO</t>
    </r>
    <r>
      <rPr>
        <b/>
        <vertAlign val="subscript"/>
        <sz val="11"/>
        <color rgb="FFFFFFFF"/>
        <rFont val="Arial"/>
        <family val="2"/>
      </rPr>
      <t>2</t>
    </r>
    <r>
      <rPr>
        <b/>
        <sz val="11"/>
        <color rgb="FFFFFFFF"/>
        <rFont val="Arial"/>
        <family val="2"/>
      </rPr>
      <t>e)</t>
    </r>
  </si>
  <si>
    <t>Scope 2: market-based emissions¹</t>
  </si>
  <si>
    <t>Carbon offsets retired²</t>
  </si>
  <si>
    <t>Total Scope 1 and 2 emissions (including offsets)</t>
  </si>
  <si>
    <t>1. Scope 2: market-based emissions reported as zero include Escondida, Resolution Copper, Weipa  and Kennecott Copper with surrendered Renewable Energy Certificates (RECs) and Oyu Tolgoi I-RECs from Inner Mongolia and nearby provinces. QMM has a wind and solar contract with energy attributes.</t>
  </si>
  <si>
    <t>2. In 2023, we did not reduce our reported net emissions by using any surrendered carbon units as eligible offsets retired. Our net emissions total does not include 86,000 ACCUs retired for compliance with the Safeguard Mechanism for the period 2021-22. We expect to include ACCUs in our net emissions figure from 2024 onwards.</t>
  </si>
  <si>
    <r>
      <rPr>
        <b/>
        <sz val="11"/>
        <color rgb="FFFFFFFF"/>
        <rFont val="Arial"/>
        <family val="2"/>
      </rPr>
      <t>Total managed GHG emissions by product group (Mt CO</t>
    </r>
    <r>
      <rPr>
        <b/>
        <vertAlign val="subscript"/>
        <sz val="11"/>
        <color rgb="FFFFFFFF"/>
        <rFont val="Arial"/>
        <family val="2"/>
      </rPr>
      <t>2</t>
    </r>
    <r>
      <rPr>
        <b/>
        <sz val="11"/>
        <color rgb="FFFFFFFF"/>
        <rFont val="Arial"/>
        <family val="2"/>
      </rPr>
      <t>e)</t>
    </r>
  </si>
  <si>
    <t>Scope 1 emissions
(Mt CO2e)</t>
  </si>
  <si>
    <t>Scope 2 emissions 
(Mt CO2e)</t>
  </si>
  <si>
    <t>Total emissions 
(Mt CO2e)</t>
  </si>
  <si>
    <t>Total emissions is the sum of Scope 1 and Scope 2 emissions on a 100% managed basis. 
Note: The sum of the categories may be slightly different to the Rio Tinto total due to rounding.</t>
  </si>
  <si>
    <t>Scope 3 GHG emissions - equity basis</t>
  </si>
  <si>
    <r>
      <rPr>
        <b/>
        <sz val="11"/>
        <color rgb="FFFFFFFF"/>
        <rFont val="Arial"/>
        <family val="2"/>
      </rPr>
      <t>Total equity Scope 3 GHG emissions (Mt CO</t>
    </r>
    <r>
      <rPr>
        <b/>
        <vertAlign val="subscript"/>
        <sz val="11"/>
        <color rgb="FFFFFFFF"/>
        <rFont val="Arial"/>
        <family val="2"/>
      </rPr>
      <t>2</t>
    </r>
    <r>
      <rPr>
        <b/>
        <sz val="11"/>
        <color rgb="FFFFFFFF"/>
        <rFont val="Arial"/>
        <family val="2"/>
      </rPr>
      <t>e)</t>
    </r>
  </si>
  <si>
    <t>Scope 3 emissions - upstream</t>
  </si>
  <si>
    <t>Scope 3 emissions - downstream</t>
  </si>
  <si>
    <r>
      <rPr>
        <b/>
        <sz val="11"/>
        <color rgb="FFFFFFFF"/>
        <rFont val="Arial"/>
        <family val="2"/>
      </rPr>
      <t>Sources of Scope 3 equity GHG emissions (Mt CO</t>
    </r>
    <r>
      <rPr>
        <b/>
        <vertAlign val="subscript"/>
        <sz val="11"/>
        <color rgb="FFFFFFFF"/>
        <rFont val="Arial"/>
        <family val="2"/>
      </rPr>
      <t>2</t>
    </r>
    <r>
      <rPr>
        <b/>
        <sz val="11"/>
        <color rgb="FFFFFFFF"/>
        <rFont val="Arial"/>
        <family val="2"/>
      </rPr>
      <t>e)</t>
    </r>
  </si>
  <si>
    <t>3.      Fuel and energy-related activities</t>
  </si>
  <si>
    <r>
      <t>Not applicable</t>
    </r>
    <r>
      <rPr>
        <vertAlign val="superscript"/>
        <sz val="9"/>
        <color rgb="FF000000"/>
        <rFont val="Arial"/>
        <family val="2"/>
      </rPr>
      <t>2</t>
    </r>
  </si>
  <si>
    <t>- Iron ore</t>
  </si>
  <si>
    <t>- Bauxite and alumina</t>
  </si>
  <si>
    <t>- Titanium dioxide feedstock</t>
  </si>
  <si>
    <t>- Copper concentrate</t>
  </si>
  <si>
    <t>- Salt</t>
  </si>
  <si>
    <t>- Other</t>
  </si>
  <si>
    <r>
      <t>Not applicable</t>
    </r>
    <r>
      <rPr>
        <vertAlign val="superscript"/>
        <sz val="9"/>
        <color rgb="FF000000"/>
        <rFont val="Arial"/>
        <family val="2"/>
      </rPr>
      <t>1</t>
    </r>
  </si>
  <si>
    <t>12.   End-of-life treatment of sold products</t>
  </si>
  <si>
    <r>
      <t>Not applicable</t>
    </r>
    <r>
      <rPr>
        <vertAlign val="superscript"/>
        <sz val="9"/>
        <color rgb="FF000000"/>
        <rFont val="Arial"/>
        <family val="2"/>
      </rPr>
      <t>3</t>
    </r>
  </si>
  <si>
    <r>
      <rPr>
        <sz val="8"/>
        <color rgb="FF000000"/>
        <rFont val="Arial"/>
        <family val="2"/>
      </rPr>
      <t xml:space="preserve">Note: The sum of the categories may be slightly different to the Rio Tinto total due to rounding. Some minor allocations to categories changed in 2023. For details refer to the </t>
    </r>
    <r>
      <rPr>
        <i/>
        <sz val="8"/>
        <color rgb="FF000000"/>
        <rFont val="Arial"/>
        <family val="2"/>
      </rPr>
      <t>2023 Addendum - Scope 1, 2 and 3 Emissions Calculation Methodology</t>
    </r>
    <r>
      <rPr>
        <sz val="8"/>
        <color rgb="FF000000"/>
        <rFont val="Arial"/>
        <family val="2"/>
      </rPr>
      <t xml:space="preserve">. </t>
    </r>
  </si>
  <si>
    <t>1. Not applicable since Rio Tinto does not produce fossil fuels or manufacture products applicable to this category.</t>
  </si>
  <si>
    <t>2. Not applicable since Rio Tinto does not lease significant upstream and downstream assets or have franchised operations. In relation to end-of-life treatment, our products, and end use materials from our products, are predominantly recycled.</t>
  </si>
  <si>
    <t>3. This category is for reporting emissions from company investments not already reported in Scope 1 and 2. Rio Tinto reports using the equity share approach, so all Scope 1 and 2 emissions from managed and non-managed investments are included in Scope 1 and 2 reporting and Scope 3 emissions within other applicable categories of Scope 3 reporting.</t>
  </si>
  <si>
    <r>
      <rPr>
        <b/>
        <sz val="12"/>
        <color rgb="FF000000"/>
        <rFont val="Arial"/>
        <family val="2"/>
      </rPr>
      <t>Upstream emissions (Mt CO</t>
    </r>
    <r>
      <rPr>
        <b/>
        <vertAlign val="subscript"/>
        <sz val="12"/>
        <color rgb="FF000000"/>
        <rFont val="Arial"/>
        <family val="2"/>
      </rPr>
      <t>2</t>
    </r>
    <r>
      <rPr>
        <b/>
        <sz val="12"/>
        <color rgb="FF000000"/>
        <rFont val="Arial"/>
        <family val="2"/>
      </rPr>
      <t>e)</t>
    </r>
  </si>
  <si>
    <r>
      <rPr>
        <b/>
        <sz val="12"/>
        <color rgb="FF000000"/>
        <rFont val="Arial"/>
        <family val="2"/>
      </rPr>
      <t>Scope 1 and 2 emissions (Mt CO</t>
    </r>
    <r>
      <rPr>
        <b/>
        <vertAlign val="subscript"/>
        <sz val="12"/>
        <color rgb="FF000000"/>
        <rFont val="Arial"/>
        <family val="2"/>
      </rPr>
      <t>2</t>
    </r>
    <r>
      <rPr>
        <b/>
        <sz val="12"/>
        <color rgb="FF000000"/>
        <rFont val="Arial"/>
        <family val="2"/>
      </rPr>
      <t>e)</t>
    </r>
  </si>
  <si>
    <r>
      <rPr>
        <b/>
        <sz val="12"/>
        <color rgb="FF000000"/>
        <rFont val="Arial"/>
        <family val="2"/>
      </rPr>
      <t>Downstream emissions 
(Mt CO</t>
    </r>
    <r>
      <rPr>
        <b/>
        <vertAlign val="subscript"/>
        <sz val="12"/>
        <color rgb="FF000000"/>
        <rFont val="Arial"/>
        <family val="2"/>
      </rPr>
      <t>2</t>
    </r>
    <r>
      <rPr>
        <b/>
        <sz val="12"/>
        <color rgb="FF000000"/>
        <rFont val="Arial"/>
        <family val="2"/>
      </rPr>
      <t>e)</t>
    </r>
  </si>
  <si>
    <t>Scope 3</t>
  </si>
  <si>
    <r>
      <rPr>
        <sz val="9"/>
        <color rgb="FFFFFFFF"/>
        <rFont val="Arial"/>
        <family val="2"/>
      </rPr>
      <t>Mt CO</t>
    </r>
    <r>
      <rPr>
        <vertAlign val="subscript"/>
        <sz val="9"/>
        <color rgb="FFFFFFFF"/>
        <rFont val="Arial"/>
        <family val="2"/>
      </rPr>
      <t>2</t>
    </r>
    <r>
      <rPr>
        <sz val="9"/>
        <color rgb="FFFFFFFF"/>
        <rFont val="Arial"/>
        <family val="2"/>
      </rPr>
      <t>e</t>
    </r>
  </si>
  <si>
    <t>Scope 1 and 2</t>
  </si>
  <si>
    <t>Cat 1 Purchased goods (spend data)</t>
  </si>
  <si>
    <t>Scope 1</t>
  </si>
  <si>
    <t>Cat 9 Transport (includes customer chartered vessels)</t>
  </si>
  <si>
    <t>Cat 1 Bauxite and alumina purchases</t>
  </si>
  <si>
    <t>Scope 2*</t>
  </si>
  <si>
    <t>Cat 10 Processing</t>
  </si>
  <si>
    <t>Cat 1 Higher emission purchases (eg caustic, lime, explosives, coke, pitch, anodes)</t>
  </si>
  <si>
    <t>*Market-based method</t>
  </si>
  <si>
    <t>-Iron ore</t>
  </si>
  <si>
    <t>Cat 2 Capital goods</t>
  </si>
  <si>
    <t>-Bauxite and alumina</t>
  </si>
  <si>
    <t>Cat 3 Fuels</t>
  </si>
  <si>
    <r>
      <t>-TiO</t>
    </r>
    <r>
      <rPr>
        <vertAlign val="subscript"/>
        <sz val="9"/>
        <color rgb="FF000000"/>
        <rFont val="Arial"/>
        <family val="2"/>
      </rPr>
      <t>2</t>
    </r>
    <r>
      <rPr>
        <sz val="9"/>
        <color rgb="FF000000"/>
        <rFont val="Arial"/>
        <family val="2"/>
      </rPr>
      <t xml:space="preserve"> feedstocks</t>
    </r>
  </si>
  <si>
    <t>Cat 4 Transport (includes Rio Tinto chartered vessels)</t>
  </si>
  <si>
    <t>-Copper</t>
  </si>
  <si>
    <t>Cat 5,6,7 Waste, business travel and commuting</t>
  </si>
  <si>
    <t>-Salt</t>
  </si>
  <si>
    <t>-Other</t>
  </si>
  <si>
    <t>GHG emissions (indicative) breakdown by product group</t>
  </si>
  <si>
    <t>Product Group</t>
  </si>
  <si>
    <r>
      <rPr>
        <sz val="9"/>
        <color rgb="FFFFFFFF"/>
        <rFont val="Arial"/>
        <family val="2"/>
      </rPr>
      <t>Upstream Scope 3 (Cat 1-3,5-7) Mt CO</t>
    </r>
    <r>
      <rPr>
        <vertAlign val="subscript"/>
        <sz val="9"/>
        <color rgb="FFFFFFFF"/>
        <rFont val="Arial"/>
        <family val="2"/>
      </rPr>
      <t>2</t>
    </r>
    <r>
      <rPr>
        <sz val="9"/>
        <color rgb="FFFFFFFF"/>
        <rFont val="Arial"/>
        <family val="2"/>
      </rPr>
      <t>e</t>
    </r>
  </si>
  <si>
    <r>
      <rPr>
        <sz val="9"/>
        <color rgb="FFFFFFFF"/>
        <rFont val="Arial"/>
        <family val="2"/>
      </rPr>
      <t>Marine seabourne transport (Scope 3, Cat 4&amp;9) Mt CO</t>
    </r>
    <r>
      <rPr>
        <vertAlign val="subscript"/>
        <sz val="9"/>
        <color rgb="FFFFFFFF"/>
        <rFont val="Arial"/>
        <family val="2"/>
      </rPr>
      <t>2</t>
    </r>
    <r>
      <rPr>
        <sz val="9"/>
        <color rgb="FFFFFFFF"/>
        <rFont val="Arial"/>
        <family val="2"/>
      </rPr>
      <t>e</t>
    </r>
  </si>
  <si>
    <r>
      <rPr>
        <sz val="9"/>
        <color rgb="FFFFFFFF"/>
        <rFont val="Arial"/>
        <family val="2"/>
      </rPr>
      <t>Logistics transport (Scope 3, Cat 4&amp;9) Mt CO</t>
    </r>
    <r>
      <rPr>
        <vertAlign val="subscript"/>
        <sz val="9"/>
        <color rgb="FFFFFFFF"/>
        <rFont val="Arial"/>
        <family val="2"/>
      </rPr>
      <t>2</t>
    </r>
    <r>
      <rPr>
        <sz val="9"/>
        <color rgb="FFFFFFFF"/>
        <rFont val="Arial"/>
        <family val="2"/>
      </rPr>
      <t>e</t>
    </r>
  </si>
  <si>
    <r>
      <rPr>
        <sz val="9"/>
        <color rgb="FFFFFFFF"/>
        <rFont val="Arial"/>
        <family val="2"/>
      </rPr>
      <t>Scope 1 and 2 emissions Mt CO</t>
    </r>
    <r>
      <rPr>
        <vertAlign val="subscript"/>
        <sz val="9"/>
        <color rgb="FFFFFFFF"/>
        <rFont val="Arial"/>
        <family val="2"/>
      </rPr>
      <t>2</t>
    </r>
    <r>
      <rPr>
        <sz val="9"/>
        <color rgb="FFFFFFFF"/>
        <rFont val="Arial"/>
        <family val="2"/>
      </rPr>
      <t>e</t>
    </r>
  </si>
  <si>
    <r>
      <rPr>
        <sz val="9"/>
        <color rgb="FFFFFFFF"/>
        <rFont val="Arial"/>
        <family val="2"/>
      </rPr>
      <t>Processing of sold products (Scope 3, Cat 10) Mt CO</t>
    </r>
    <r>
      <rPr>
        <vertAlign val="subscript"/>
        <sz val="9"/>
        <color rgb="FFFFFFFF"/>
        <rFont val="Arial"/>
        <family val="2"/>
      </rPr>
      <t>2</t>
    </r>
    <r>
      <rPr>
        <sz val="9"/>
        <color rgb="FFFFFFFF"/>
        <rFont val="Arial"/>
        <family val="2"/>
      </rPr>
      <t>e</t>
    </r>
  </si>
  <si>
    <r>
      <rPr>
        <sz val="9"/>
        <color rgb="FFFFFFFF"/>
        <rFont val="Arial"/>
        <family val="2"/>
      </rPr>
      <t>Total Scope 1, 2 and 3 Mt CO</t>
    </r>
    <r>
      <rPr>
        <vertAlign val="subscript"/>
        <sz val="9"/>
        <color rgb="FFFFFFFF"/>
        <rFont val="Arial"/>
        <family val="2"/>
      </rPr>
      <t>2</t>
    </r>
    <r>
      <rPr>
        <sz val="9"/>
        <color rgb="FFFFFFFF"/>
        <rFont val="Arial"/>
        <family val="2"/>
      </rPr>
      <t>e</t>
    </r>
  </si>
  <si>
    <t>Iron Ore (includes Pilbara Iron Ore and Dampier Salt)</t>
  </si>
  <si>
    <t>Minerals (includes IOC)</t>
  </si>
  <si>
    <t>Other (includes shipping and corporate functions)</t>
  </si>
  <si>
    <t>Data includes some rounding and approximations when apportioning between product groups.</t>
  </si>
  <si>
    <t>Marine seaborne transport includes bulk marine shipping plus all seaborne vessels. Logistics transport includes all land-based transport.</t>
  </si>
  <si>
    <t>Matalco Bluffton Manufacturing (50%)</t>
  </si>
  <si>
    <t>Bluffton, Indiana, US</t>
  </si>
  <si>
    <t>Remelt and manufacture of aluminium billet and slab</t>
  </si>
  <si>
    <t>104,000 tonnes per year</t>
  </si>
  <si>
    <t>Matalco Brampton Manufacturing (50%)</t>
  </si>
  <si>
    <t>Brampton, Ontario, Canada</t>
  </si>
  <si>
    <t>Remelt and manufacture of aluminium billet</t>
  </si>
  <si>
    <t>113,000 tonnes per year</t>
  </si>
  <si>
    <t>Matalco Canton Manufacturing (50%)</t>
  </si>
  <si>
    <t>Canton, Ohio, US</t>
  </si>
  <si>
    <t>59,000 tonnes per year</t>
  </si>
  <si>
    <t>Matalco Franklin Manufacturing (50%)</t>
  </si>
  <si>
    <t>Franklin, Kentucky, US</t>
  </si>
  <si>
    <t>Remelt and manufacture of aluminium slab</t>
  </si>
  <si>
    <t>177,000 tonnes per year</t>
  </si>
  <si>
    <t>Matalco Lordstown Manufacturing (50%)</t>
  </si>
  <si>
    <t>Lordstown, Ohio, US</t>
  </si>
  <si>
    <t>159,000 tonnes per year</t>
  </si>
  <si>
    <t>Matalco Shelbyville Manufacturing (50%)</t>
  </si>
  <si>
    <t>Shelbyville, Kentucky, US</t>
  </si>
  <si>
    <t>154,000 tonnes per year</t>
  </si>
  <si>
    <t>Matalco Wisconsin Rapids Manufacturing (50%)</t>
  </si>
  <si>
    <t>Wisconsin Rapids, Wisconsin, US</t>
  </si>
  <si>
    <t>Rio Tinto Iron and Titanium Quebec Operations - Sorel- Tracy Plant</t>
  </si>
  <si>
    <t>Gudai-Darri Solar Farm</t>
  </si>
  <si>
    <t>Gudai-Darri, Western Australia, Australia</t>
  </si>
  <si>
    <t>Solar PV single-axis tracking</t>
  </si>
  <si>
    <t>up to 34 MW</t>
  </si>
  <si>
    <t>1,014MW installed capacity</t>
  </si>
  <si>
    <t>3,147MW installed capacity</t>
  </si>
  <si>
    <t>32MW</t>
  </si>
  <si>
    <t>45% Rio Tinto, 55% First Quantum Minerals</t>
  </si>
  <si>
    <t>First Quantum Minerals</t>
  </si>
  <si>
    <t>85% Simfer Jersey;
15% Republic of Guinea; Simfer Jersey is a joint venture between Rio Tinto (53%) and CIOH (47%), a
Chinalco-led joint venture with Baowu, CCC Group and CRC Group.</t>
  </si>
  <si>
    <t>Rio Tinto (mine)</t>
  </si>
  <si>
    <t>RBM is a joint venture between Rio Tinto (74%) and Blue Horizon – a consortium of investors and our Host Communities Mbonambi, Sokhulu, Mkhwanazi and Dube – which own 24%. The remaining shares are held in an employee trust (2%)</t>
  </si>
  <si>
    <t>MRN’s shareholders are: Rio Tinto (22%), Glencore (45%) and
South32 (33%)</t>
  </si>
  <si>
    <t>The Bao-HI joint venture was established in 2002 and has delivered sales of more than 200 million tonnes of iron ore to China. First ore from Eastern Range was delivered in 2004.
In 2022, the Bao-HI joint venture was extended with a commitment to deliver 275 Mt of sales if iron ore to China.
First ore from Western Range is planned for 2024 utilising existing infrastructure, with a new crusher at Western
Range mine planned to be operational in 2025.</t>
  </si>
  <si>
    <t>Road and rail, including a pipeline and road to the deep sea port at Coloso:
–	One concentrate pipeline from mine site to port facility at Coloso
–	Two desalinisation plants at Coloso port along with water treatment plant for concentrate filtrate,
–	Two water pipelines and four pump stations for freshwater supply to site,
–	Roadway to site, rail line for supplies and cathode transport, power transport facilities to tie site to power grid,
–	Site offices, housing, and cafeteria facilities to support employees and contractors on site,
–	Warehouse buildings and laydown facilities to support operations and projects on site.</t>
  </si>
  <si>
    <t>Rights conferred by Government under Chilean Mining Code. Eighteen mineral rights leases with a total of 58,934ha.</t>
  </si>
  <si>
    <t>Annual tenement payments (due March each year). The current business operates under the rights conferred by the Government under Chilean Mining Code and includes key underlying documents such as the Environmental Impact Assessment Permit as well as the Closure Plan Permit.</t>
  </si>
  <si>
    <t>Production started in 1990 and since then capacity has been expanded numerous times. In 1998 first cathode was produced from the oxide leach plant, and during 2006 the sulphide leach plant was inaugurated, a year after the start of Escondida Norte pit production. In 2016, the third concentrator plant was commissioned.</t>
  </si>
  <si>
    <t>Porphyry and associated skarn deposits containing copper, gold, silver, molybdenum and tellurium.</t>
  </si>
  <si>
    <t>Oyu Tolgoi was first discovered in 1996. Construction began in late 2009 after signing of an Investment Agreement with the Government of Mongolia, and first concentrate was produced in 2012. First sales of concentrate were made to Chinese customers in 2013.
The first drawbell of the Hugo North underground mine was fired in 2022. In December 2022, Rio Tinto acquired 100% ownership of TRQ Sustainable production from underground commenced in March 2023.</t>
  </si>
  <si>
    <t>One copper concentrator with a nominal feed capacity of 100 ktpd currently comprising two SAG mills, four ball mills, rougher and cleaner flotation circuits and up to 1 Mtpa copper concentrate capacity. Other major facilities that support the isolated operations include maintenance workshops, heating plant, sealed airstrip and terminal, and camp facilities with up to 6,000 person capacity to accommodate current operations and the underground construction project. Underground infrastructure in place includes several shafts for ore haulage, personnel haulage and ventilation plus a conveyor decline to surface and associated surface infrastructure.</t>
  </si>
  <si>
    <t>Oyu Tolgoi obtains its electricity from the Western Grid of the Inner Mongolia Autonomous Region (IMAR) in the People's Republic of China. This power is delivered through a cross- border 220kV double-circuit transmission line. The electricity is provided by Inner Mongolia Power International Cooperation Co., Ltd (IMPIC), a subsidiary of Inner Mongolia Power (Group) Co., Ltd. This company is responsible for the ownership and operation of IMAR's Western Grid. The current power supply agreement is a collaborative arrangement involving IMPIC and the National Power Transmission Grid SOSC (NPTG) of Mongolia, which holds the necessary import license.
Additionally, Oyu Tolgoi maintains an on-site diesel generator
that functions as a 24/7 standby emergency power source.</t>
  </si>
  <si>
    <t>Road is the primary means of access. Flights are being trialled on the gravel airstrip.</t>
  </si>
  <si>
    <t>Exploration Licence E45/4833 hosts the deposit. Several Miscellaneous Licences cover the road access route, associated roads and the emergency-use airstrip. A Mining Lease Application (M45/1288; 7,500 hectares) has been made and is awaiting formal approval.</t>
  </si>
  <si>
    <t>Annual rental payments for licences are required under the Western Australian Mining Act 1978, along with other standard reporting obligations relating to expenditure and works undertaken on the exploration licence.</t>
  </si>
  <si>
    <t>Winu is currently undergoing technical studies and all required stakeholder negotiations and applications to secure the necessary approvals for a potential open pit mining operation.</t>
  </si>
  <si>
    <t>Winu comprises camp facilities for up to 112 people, unimproved access roads and trails, and a gravel airstrip.</t>
  </si>
  <si>
    <t>Mountain road access only, six hours from Chiclayo.</t>
  </si>
  <si>
    <t>The present La Granja Mining Concession grants its titleholders the right to explore and exploit all existing mineral resources within the 3,900 hectares it covers.</t>
  </si>
  <si>
    <t>The Transfer Agreement (in respect of the acquisition of the La Granja mineral concession dated 31 January 2006, between La Granja Limitada S.A.C. (formerly known as Rio Tinto Minera Peru Limitada S.A.C.) and Activos Mineros S.A.C. requires an annual fee ($5 million per semester split by the Peruvian Government 50:50 between the special federal government fees and the establishment of a social fund). Title is subject to completion and delivery of a feasibility study (FS), and implementation of a mine subject to approval of the FS by the Peruvian Government within the timelines established in the Transfer Agreement.
The Transfer Agreement was extended in April 2023 and is scheduled to expire (delivery of FS) in January 2028.</t>
  </si>
  <si>
    <t>Rio Tinto received the Mining Concession in 2006, after BHP and Cambior had returned the leases to the Peruvian Government. Numerous studies have been completed by
Rio Tinto, up to pre-feasibility study. In August 2023, Rio Tinto and First Quantum Minerals announced the completion of a transaction that will work to unlock the development of the La Granja project. Under the terms of the transaction,
First Quantum Minerals acquired a 55% interest in the project and became the project operator, assuming all key permit obligations.</t>
  </si>
  <si>
    <t>La Granja is currently undergoing technical studies and engagement with host communities, local and national governments focused on development of a potential open pit mining operation.</t>
  </si>
  <si>
    <t>La Granja comprises an exploration camp and water treatment infrastructure.</t>
  </si>
  <si>
    <t>Currently powered by diesel generators. An upgraded power supply is required for development of the asset.</t>
  </si>
  <si>
    <t>On-site heavy fuel oil generators; wind and solar project agreements with independent power producer Crossboundary Energy are expected to take the asset to 50% renewable energy by 2024. The 8MW photovoltaic (PV) solar plant and
8.25 MWh lithium-ion battery energy storage system were successfully commissioned in 2023, and the mine received its first renewable electricity supply. Construction of the 16MW wind project began in the third quarter of 2023 and is scheduled for completion by 2025.</t>
  </si>
  <si>
    <t>Mining leases, surface rights and a tailings disposal licence are held by the Labrador Iron Ore Royalty Corporation (LIORC), under the Labrador Mining and Exploration Act. LIORC subleases these rights to IOC. The mining leases cover 10,356ha, the surface rights cover 8,805ha and the tailings licence covers 2,784ha. These sub-leased rights are valid until 2050. IOC also directly holds three small mining leases, but none produce saleable products. In addition to the above rights, IOC also holds a number of mineral licences, either directly or under sub-lease from LIORC.</t>
  </si>
  <si>
    <t xml:space="preserve">IOC holds numerous permits with the Federal, provincial and local governments, covering all aspects of the operation. Key permit conditions include:
–	Maintaining effluent quality within MDMER criteria
–	Maintaining air quality criteria specified in the certificate of approval (for dust, NOx, SO2, CO)
–	Prudent resource management
–	Progressive rehabilitation
–	Monitoring groundwater quality around permitted landfill
–	Restricting tailings discharge to the permitted area.
 </t>
  </si>
  <si>
    <t>Supplied by Newfoundland and Labrador Hydro for the Labrador City operations and by Hydro-Québec and the IOC owned SM2 power station for the Sept-Îles operations.</t>
  </si>
  <si>
    <t>Airstrip and winter road access.</t>
  </si>
  <si>
    <t>Deposits discovered in 1994-95. Construction approved in 2000. Diamond production started in 2003. Fourth pipe commenced production in 2018. Mine life through early 2026. In November 2021, Rio Tinto became the sole owner of Diavik Diamond Mine. This followed the completion of a transaction for Rio Tinto’s acquisition of the 40% share held by Dominion Diamond Mines in Diavik, with the Court of Queen’s Bench of Alberta’s approval.</t>
  </si>
  <si>
    <t>Road and air.</t>
  </si>
  <si>
    <t>Two separate mineral leases for a total of 82,905ha, the largest one being the Grupo Minero Proyecto Rincon with 80,032ha. Mining concessions are issued by the Provincial Mining Court and have lifelong exploitation rights.</t>
  </si>
  <si>
    <t>Key permit conditions are environmental compliance and reporting, including independent authorisations for industrial water and brine extraction, spent brine disposal facilities, processing plant and ancillary infrastructure.</t>
  </si>
  <si>
    <t>Air and port.</t>
  </si>
  <si>
    <t>With the exception of concessions from Amazonas State, the MRN mining leases are within the Saracá-Taquera National Forest, a preservation environmental area. However, the right of mining is preserved initially by the Federal law which created the National Forest (that is subsequent to mining concessions), as well by the management plan, which acknowledges a formal mining zone within the confines of the National Forest.
Environmental licensing is granted by Brazilian Environmental Agency (IBAMA) for East Zone. MRN is working with IBAMA on permitting to extend the life of the mine from East Zone to West Zone.</t>
  </si>
  <si>
    <t>Mineral extraction commenced in 1979. Initial production capacity was 3.4 Mtpa. From 2003, production capacity went up to 16 Mtpa on a dry basis. and in 2008, up to 18 Mtpa.
Due to market and tailings facilities restrictions, the planned production is 12 Mtpa on dry basis (up to 2027) and from 2027 to 2040 is 12.5 Mtpa on a dry basis. The deposit has two mine planning sequences: East Zone (1979-2027) and West Zone Phase 1 (2027-2040).
On 30 November 2023 Rio Tinto completed an acquisition of Companhia Brasileira de Alumínio’s 10% equity in the MRN bauxite mine in Brazil, raising the Rio Tinto stake from 12%
to 22%.</t>
  </si>
  <si>
    <t>On-site generation fuel (oil + diesel).</t>
  </si>
  <si>
    <t>The beneficiation process is formed by a primary crusher, conveyors, scrubbers, secondary crushers, screenings, hydrocyclones and vacuum filters. The superfines tailings are pumped to a tailings storage facility.</t>
  </si>
  <si>
    <t>The Queensland Government Comalco (ML7024) lease expires in 2042 with an option of a 21-year extension, then two years’ notice of termination; the Queensland Government Alcan lease (ML7031) expires in 2048 with a 21-year right of renewal with a two-year notice period.
Leases comprise 2,716.9 km2 (ML7024 = 1340.8 km2; ML7031 = 1376.1 km2).
This property with the associated 2 leases, includes the deposits known as Andoom, East Weipa, Amrun, Norman Creek and North of Weipa.</t>
  </si>
  <si>
    <t>Bauxite mining commenced in 1961 at Weipa. Major upgrade completed in 1998. Rio Tinto interest increased from 72.4% to 100% in 2000. In 1997, Ely Bauxite Mining Project Agreement signed with local Aboriginal land owners. Bauxite Mining and Exchange Agreement signed in 1998 with Comalco to allow for extraction of ore at Ely. The Western Cape Communities
Co-Existence Agreement, an ILUA, was signed in 2001. Following the ramp up to full production of Amrun the current annual production of the Weipa mine is 35.5 Mt.</t>
  </si>
  <si>
    <t>Other Operations</t>
  </si>
  <si>
    <t>Project</t>
  </si>
  <si>
    <t>The Simandou South Mining Concession is located ~550km east- southeast of Conakry in the Republic
of Guinea</t>
  </si>
  <si>
    <t xml:space="preserve">The site has road access and is readily accessible for power, water, and additional infrastructure requirements. Camp facilities are in place with a current workforce involved in further geological sampling and early construction works for the project. Planned expansion of the camp facilities including a dedicated airstrip are planned for the project
construction phase.
Iron ore extracted from the Simfer mine concession (and Simandou Blocks 1 &amp; 2 which are owned by Winning Consortium Simandou [WCS]) will be exported through a rail and port infrastructure to be co-developed by the State, Simfer Jersey and WCS. It includes a purpose-built port facility to be constructed at Morebaya estuary (south of Conakry) to be accessed by a 536km main rail line with rail spurs connecting our Concession (68km) and WCS’s (16km) respectively. The main rail line will have an initial capacity of up to 120 Mtpa. The ultimate owner and operator of the infrastructure will be the Compagnie du Transguinéen (CTG) (The TransGuinean Company), an incorporated joint venture between Simfer Jersey (42.5%), WCS (42.5%) and the
State (15%).
</t>
  </si>
  <si>
    <t>Simandou South Mining Concession was granted by Presidential Decree on 22 April 2011 under the conditions of the Amended and Consolidated Basic Convention (ACBC), which was ratified by the Guinean National Assembly on
26 May 2014. The Concession duration is 25 years, renewed automatically for a further period of 25 years followed by further ten year periods in accordance with the Guinean Mining Code and the ACBC. The Concession covers an area of 369km2.
Simfer also holds a BOT Convention to enable development of the rail and port infrastructure. Simfer has signed agreements with the State and WCS, the owner of Simandou Blocks 1 &amp; 2 deposits, to enable co-development of the rail and port infrastructure for the Simandou iron ore projects. The Co-Development Convention, which, along with bipartite amendments for each of the Simfer and WCS Mine Conventions, adapts the existing investment frameworks of Simfer and WCS. These conventions require ratification and are subject to a number of conditions, including regulatory approvals.</t>
  </si>
  <si>
    <t>In addition to the Concession, the ACBC, as amended by the mine bipartite agreement, establishes the legal regime for the mine project and sets out Simfer’s key legal rights and protections. The Simandou mine SEIA was approved in 2012 and has since been maintained in accordance with applicable law. An updated SEIA for the mine and rail spur was submitted for regulatory review in July 2023 and an update to the SEIA for the port was submitted in November 2023.</t>
  </si>
  <si>
    <t>Simfer submitted a bankable feasibility study to the State in 2016, with further feasibility studies for mine and infrastructure to reflect the infrastructure co-development arrangements completed in 2022, 2023 and 2024, and which are currently pending approval by the State as part of the infrastructure
co-development arrangements.</t>
  </si>
  <si>
    <t>Supergene-enriched itabirite hosted iron ore deposits. The deposits are part of a supracrustal belt with the banded iron formation proto-ore likely deposited in a shallow marine setting within a forearc basin. The age of deposition is considered to be between 2.7Ga and 2.2Ga.</t>
  </si>
  <si>
    <t>Current plans are for the run-of-mine ore to be coarsely crushed at the Ouéléba mine site at a maximum rate of 60 Mtpa phase 1 capacity to P100 of -100 mm through two identical primary and secondary crushing stations in a staged arrangement. The coarsely crushed ore will then be conveyed to the mine stockyard. The ore will be reclaimed from the stockpiles and conveyed to the train load-out facility for loading into trains which transport materials to the port facility where it will be likely shipped by bulk carrier to several ports including in China. Other major facilities that will support the operations include power generation, explosives facilities, fuel and lubricants facilities, administration buildings, workshops and a permanent village.</t>
  </si>
  <si>
    <t>Current designs contemplate that power for the mine site and other areas will be supplied by a hybrid power plant consisting of diesel generators and solar generation powered fuel station. Further, there is a plan to connect the facility to the power grid local operator Électricité de Guinée. This will require an approximately 20km connection line to the main grid once it is available and would substantially reduce energy costs and
fuel 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</si>
</sst>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quot;-&quot;#0;#0;_(@_)"/>
    <numFmt numFmtId="165" formatCode="* #,##0;* \(#,##0\);* &quot;-&quot;;_(@_)"/>
    <numFmt numFmtId="166" formatCode="#0.0_)%;\(#0.0\)%;&quot;-&quot;_)\%;_(@_)"/>
    <numFmt numFmtId="167" formatCode="#0_)%;\(#0\)%;&quot;-&quot;_)\%;_(@_)"/>
    <numFmt numFmtId="168" formatCode="0.0"/>
    <numFmt numFmtId="169" formatCode="0.0%"/>
    <numFmt numFmtId="170" formatCode="#,##0.0"/>
    <numFmt numFmtId="171" formatCode="_-* #,##0_-;\-* #,##0_-;_-* &quot;-&quot;??_-;_-@_-"/>
    <numFmt numFmtId="172" formatCode="_(* #,##0_);_(* \(#,##0\);_(* &quot;-&quot;??_);_(@_)"/>
    <numFmt numFmtId="173" formatCode="_-* #,##0.0_-;\-* #,##0.0_-;_-* &quot;-&quot;??_-;_-@_-"/>
    <numFmt numFmtId="174" formatCode="#,##0,,;&quot;-&quot;#,##0,,;#,##0,,;_(@_)"/>
    <numFmt numFmtId="175" formatCode="#,##0.0;&quot;-&quot;#,##0.0;#,##0.0;_(@_)"/>
    <numFmt numFmtId="176" formatCode="#,##0;&quot;-&quot;#,##0;#,##0;_(@_)"/>
    <numFmt numFmtId="177" formatCode="#0.0;&quot;-&quot;#0.0;#0.0;_(@_)"/>
    <numFmt numFmtId="178" formatCode="#0.0_)%;\(#0.0\)%;#0.0_)%;_(@_)"/>
    <numFmt numFmtId="179" formatCode="#,##0,;&quot;-&quot;#,##0,;#,##0,;_(@_)"/>
    <numFmt numFmtId="180" formatCode="#,##0.00;&quot;-&quot;#,##0.00;#,##0.00;_(@_)"/>
    <numFmt numFmtId="181" formatCode="#0.0_)%;\(#0.0\)%;&quot;—&quot;_)\%;_(@_)"/>
    <numFmt numFmtId="182" formatCode="0.000"/>
    <numFmt numFmtId="183" formatCode="#,##0.000"/>
    <numFmt numFmtId="184" formatCode="#,##0.000;&quot;-&quot;#,##0.000;#,##0.000;_(@_)"/>
    <numFmt numFmtId="185" formatCode="* #,##0.00;* \(#,##0.00\);* &quot;—&quot;;_(@_)"/>
    <numFmt numFmtId="186" formatCode="* #,##0;* \(#,##0\);* &quot;—&quot;;_(@_)"/>
    <numFmt numFmtId="187" formatCode="#0.00;&quot;-&quot;#0.00;#0.00;_(@_)"/>
  </numFmts>
  <fonts count="153">
    <font>
      <sz val="11"/>
      <color theme="1"/>
      <name val="Calibri"/>
      <family val="2"/>
      <scheme val="minor"/>
    </font>
    <font>
      <sz val="11"/>
      <color theme="0"/>
      <name val="Calibri"/>
      <family val="2"/>
      <scheme val="minor"/>
    </font>
    <font>
      <sz val="9"/>
      <color theme="1"/>
      <name val="Arial"/>
      <family val="2"/>
    </font>
    <font>
      <b/>
      <sz val="9"/>
      <color theme="0"/>
      <name val="Arial"/>
      <family val="2"/>
    </font>
    <font>
      <b/>
      <sz val="11"/>
      <color theme="0"/>
      <name val="Calibri"/>
      <family val="2"/>
      <scheme val="minor"/>
    </font>
    <font>
      <sz val="10"/>
      <color theme="1"/>
      <name val="Calibri"/>
      <family val="2"/>
      <scheme val="minor"/>
    </font>
    <font>
      <b/>
      <sz val="10"/>
      <color rgb="FF4DABB9"/>
      <name val="Calibri"/>
      <family val="2"/>
      <scheme val="minor"/>
    </font>
    <font>
      <b/>
      <sz val="10"/>
      <color theme="1"/>
      <name val="Calibri"/>
      <family val="2"/>
      <scheme val="minor"/>
    </font>
    <font>
      <b/>
      <sz val="10"/>
      <color theme="0"/>
      <name val="Calibri"/>
      <family val="2"/>
      <scheme val="minor"/>
    </font>
    <font>
      <sz val="10"/>
      <color theme="0"/>
      <name val="Calibri"/>
      <family val="2"/>
      <scheme val="minor"/>
    </font>
    <font>
      <sz val="11"/>
      <name val="Calibri"/>
      <family val="2"/>
      <scheme val="minor"/>
    </font>
    <font>
      <sz val="10"/>
      <color rgb="FF000000"/>
      <name val="Calibri"/>
      <family val="2"/>
      <scheme val="minor"/>
    </font>
    <font>
      <b/>
      <sz val="10"/>
      <color rgb="FFFFFFFF"/>
      <name val="Calibri"/>
      <family val="2"/>
      <scheme val="minor"/>
    </font>
    <font>
      <b/>
      <i/>
      <sz val="10"/>
      <color rgb="FFFFFFFF"/>
      <name val="Calibri"/>
      <family val="2"/>
      <scheme val="minor"/>
    </font>
    <font>
      <b/>
      <sz val="10"/>
      <color rgb="FF000000"/>
      <name val="Calibri"/>
      <family val="2"/>
      <scheme val="minor"/>
    </font>
    <font>
      <i/>
      <sz val="9"/>
      <color theme="1"/>
      <name val="Calibri"/>
      <family val="2"/>
      <scheme val="minor"/>
    </font>
    <font>
      <sz val="11"/>
      <color theme="1"/>
      <name val="Calibri"/>
      <family val="2"/>
      <scheme val="minor"/>
    </font>
    <font>
      <sz val="10"/>
      <color theme="1"/>
      <name val="Times New Roman"/>
      <family val="2"/>
    </font>
    <font>
      <u/>
      <sz val="11"/>
      <color theme="10"/>
      <name val="Calibri"/>
      <family val="2"/>
      <scheme val="minor"/>
    </font>
    <font>
      <b/>
      <sz val="9.5"/>
      <color indexed="29"/>
      <name val="Arial"/>
      <family val="2"/>
    </font>
    <font>
      <sz val="10"/>
      <name val="Arial"/>
      <family val="2"/>
    </font>
    <font>
      <sz val="7"/>
      <name val="Arial Black"/>
      <family val="2"/>
    </font>
    <font>
      <sz val="7"/>
      <name val="Arial"/>
      <family val="2"/>
    </font>
    <font>
      <b/>
      <sz val="11"/>
      <color rgb="FFFFFFFF"/>
      <name val="Calibri"/>
      <family val="2"/>
      <scheme val="minor"/>
    </font>
    <font>
      <sz val="10"/>
      <name val="Calibri"/>
      <family val="2"/>
      <scheme val="minor"/>
    </font>
    <font>
      <sz val="6"/>
      <color theme="1"/>
      <name val="RT_Vickerman Light"/>
      <family val="2"/>
    </font>
    <font>
      <i/>
      <sz val="10"/>
      <color rgb="FF000000"/>
      <name val="Calibri"/>
      <family val="2"/>
      <scheme val="minor"/>
    </font>
    <font>
      <sz val="11"/>
      <color theme="1"/>
      <name val="Calibri"/>
    </font>
    <font>
      <i/>
      <sz val="8"/>
      <color rgb="FF000000"/>
      <name val="Calibri"/>
    </font>
    <font>
      <sz val="8"/>
      <name val="Calibri"/>
    </font>
    <font>
      <b/>
      <sz val="11"/>
      <color theme="0"/>
      <name val="Arial"/>
    </font>
    <font>
      <sz val="11"/>
      <color theme="1"/>
      <name val="Arial"/>
    </font>
    <font>
      <sz val="11"/>
      <color theme="0"/>
      <name val="Arial"/>
    </font>
    <font>
      <sz val="18"/>
      <color rgb="FFEA0437"/>
      <name val="Arial"/>
    </font>
    <font>
      <sz val="9"/>
      <color rgb="FF000000"/>
      <name val="Arial"/>
    </font>
    <font>
      <i/>
      <sz val="10"/>
      <color theme="1"/>
      <name val="Calibri"/>
      <family val="2"/>
      <scheme val="minor"/>
    </font>
    <font>
      <b/>
      <sz val="7"/>
      <name val="Calibri"/>
    </font>
    <font>
      <sz val="10"/>
      <name val="Calibri"/>
    </font>
    <font>
      <b/>
      <sz val="11"/>
      <name val="Calibri"/>
    </font>
    <font>
      <sz val="11"/>
      <name val="Calibri"/>
    </font>
    <font>
      <sz val="7"/>
      <name val="Calibri"/>
    </font>
    <font>
      <vertAlign val="superscript"/>
      <sz val="10"/>
      <name val="Calibri"/>
    </font>
    <font>
      <b/>
      <sz val="10"/>
      <name val="Calibri"/>
    </font>
    <font>
      <b/>
      <sz val="11"/>
      <color theme="0"/>
      <name val="Calibri"/>
    </font>
    <font>
      <b/>
      <sz val="9"/>
      <color theme="0"/>
      <name val="Calibri"/>
    </font>
    <font>
      <b/>
      <i/>
      <sz val="8"/>
      <color theme="0"/>
      <name val="Calibri"/>
    </font>
    <font>
      <sz val="11"/>
      <color theme="0"/>
      <name val="Calibri"/>
    </font>
    <font>
      <sz val="10"/>
      <color rgb="FFFFFFFF"/>
      <name val="Calibri"/>
    </font>
    <font>
      <b/>
      <sz val="11"/>
      <color rgb="FFFFFFFF"/>
      <name val="Calibri"/>
    </font>
    <font>
      <b/>
      <sz val="10"/>
      <color rgb="FFFFFFFF"/>
      <name val="Calibri"/>
    </font>
    <font>
      <i/>
      <sz val="8"/>
      <name val="Calibri"/>
    </font>
    <font>
      <i/>
      <sz val="9"/>
      <name val="Calibri"/>
    </font>
    <font>
      <i/>
      <sz val="8"/>
      <color theme="1"/>
      <name val="Calibri"/>
    </font>
    <font>
      <i/>
      <sz val="10"/>
      <name val="Calibri"/>
    </font>
    <font>
      <sz val="6"/>
      <name val="Calibri"/>
    </font>
    <font>
      <i/>
      <sz val="9"/>
      <color rgb="FFFF0000"/>
      <name val="Calibri"/>
    </font>
    <font>
      <sz val="8"/>
      <color theme="1"/>
      <name val="Calibri"/>
    </font>
    <font>
      <sz val="10"/>
      <color theme="0"/>
      <name val="Calibri"/>
    </font>
    <font>
      <b/>
      <sz val="10"/>
      <color theme="0"/>
      <name val="Calibri"/>
    </font>
    <font>
      <sz val="10"/>
      <color theme="1"/>
      <name val="Calibri"/>
    </font>
    <font>
      <u/>
      <sz val="11"/>
      <color theme="10"/>
      <name val="Calibri"/>
    </font>
    <font>
      <i/>
      <sz val="7"/>
      <name val="Calibri"/>
    </font>
    <font>
      <sz val="6"/>
      <color theme="1"/>
      <name val="Calibri"/>
    </font>
    <font>
      <sz val="8"/>
      <color theme="1"/>
      <name val="Calibri"/>
      <family val="2"/>
      <scheme val="minor"/>
    </font>
    <font>
      <b/>
      <sz val="10"/>
      <color rgb="FF59000C"/>
      <name val="Calibri"/>
      <family val="2"/>
      <scheme val="minor"/>
    </font>
    <font>
      <sz val="11"/>
      <color rgb="FFFF0000"/>
      <name val="Calibri"/>
      <family val="2"/>
      <scheme val="minor"/>
    </font>
    <font>
      <vertAlign val="superscript"/>
      <sz val="10"/>
      <color rgb="FF000000"/>
      <name val="Calibri"/>
      <family val="2"/>
      <scheme val="minor"/>
    </font>
    <font>
      <vertAlign val="subscript"/>
      <sz val="10"/>
      <color rgb="FF000000"/>
      <name val="Calibri"/>
      <family val="2"/>
      <scheme val="minor"/>
    </font>
    <font>
      <b/>
      <vertAlign val="superscript"/>
      <sz val="10"/>
      <color rgb="FF4DABB9"/>
      <name val="Calibri"/>
      <family val="2"/>
      <scheme val="minor"/>
    </font>
    <font>
      <sz val="11"/>
      <color theme="1"/>
      <name val="RT_Vickerman"/>
    </font>
    <font>
      <vertAlign val="subscript"/>
      <sz val="11"/>
      <color theme="1"/>
      <name val="RT_Vickerman"/>
    </font>
    <font>
      <b/>
      <sz val="11"/>
      <color theme="1"/>
      <name val="RT_Vickerman"/>
    </font>
    <font>
      <vertAlign val="superscript"/>
      <sz val="11"/>
      <color theme="1"/>
      <name val="RT_Vickerman"/>
    </font>
    <font>
      <b/>
      <vertAlign val="subscript"/>
      <sz val="11"/>
      <color theme="1"/>
      <name val="RT_Vickerman"/>
    </font>
    <font>
      <b/>
      <vertAlign val="superscript"/>
      <sz val="11"/>
      <color theme="1"/>
      <name val="RT_Vickerman"/>
    </font>
    <font>
      <sz val="11"/>
      <color theme="0"/>
      <name val="RT_Vickerman"/>
      <family val="2"/>
    </font>
    <font>
      <b/>
      <sz val="17.5"/>
      <color theme="0"/>
      <name val="RT_Vickerman"/>
      <family val="2"/>
    </font>
    <font>
      <b/>
      <sz val="11"/>
      <color theme="1"/>
      <name val="Calibri"/>
      <family val="1"/>
      <scheme val="minor"/>
    </font>
    <font>
      <sz val="11"/>
      <name val="RT_Vickerman"/>
    </font>
    <font>
      <b/>
      <sz val="11"/>
      <name val="RT_Vickerman"/>
    </font>
    <font>
      <vertAlign val="superscript"/>
      <sz val="11"/>
      <name val="RT_Vickerman"/>
    </font>
    <font>
      <sz val="11"/>
      <color theme="1"/>
      <name val="Calibri"/>
      <family val="1"/>
      <scheme val="minor"/>
    </font>
    <font>
      <sz val="11"/>
      <color theme="1"/>
      <name val="RT_Vickerman"/>
      <family val="1"/>
    </font>
    <font>
      <b/>
      <sz val="10"/>
      <color theme="1"/>
      <name val="RT_Vickerman"/>
    </font>
    <font>
      <sz val="10"/>
      <color theme="1"/>
      <name val="RT_Vickerman"/>
    </font>
    <font>
      <vertAlign val="superscript"/>
      <sz val="10"/>
      <color theme="1"/>
      <name val="RT_Vickerman"/>
    </font>
    <font>
      <b/>
      <vertAlign val="superscript"/>
      <sz val="10"/>
      <color theme="1"/>
      <name val="RT_Vickerman"/>
    </font>
    <font>
      <sz val="8"/>
      <name val="Calibri"/>
      <family val="2"/>
      <scheme val="minor"/>
    </font>
    <font>
      <sz val="7"/>
      <color theme="0"/>
      <name val="Arial"/>
      <family val="2"/>
    </font>
    <font>
      <b/>
      <sz val="7"/>
      <color theme="0"/>
      <name val="Arial"/>
      <family val="2"/>
    </font>
    <font>
      <sz val="10"/>
      <color rgb="FFFF0000"/>
      <name val="Calibri"/>
      <family val="2"/>
      <scheme val="minor"/>
    </font>
    <font>
      <b/>
      <sz val="10"/>
      <name val="Calibri"/>
      <family val="2"/>
      <scheme val="minor"/>
    </font>
    <font>
      <b/>
      <sz val="11"/>
      <color theme="1"/>
      <name val="Calibri"/>
      <family val="2"/>
      <scheme val="minor"/>
    </font>
    <font>
      <sz val="12"/>
      <color theme="1"/>
      <name val="Times New Roman"/>
      <family val="1"/>
    </font>
    <font>
      <sz val="8"/>
      <color rgb="FF000000"/>
      <name val="Arial"/>
      <family val="2"/>
    </font>
    <font>
      <b/>
      <sz val="8"/>
      <color rgb="FF000000"/>
      <name val="Arial"/>
      <family val="2"/>
    </font>
    <font>
      <b/>
      <sz val="9"/>
      <color rgb="FF000000"/>
      <name val="Arial"/>
      <family val="2"/>
    </font>
    <font>
      <i/>
      <sz val="8"/>
      <color rgb="FF000000"/>
      <name val="Arial"/>
      <family val="2"/>
    </font>
    <font>
      <i/>
      <sz val="8"/>
      <color theme="1"/>
      <name val="Arial"/>
      <family val="2"/>
    </font>
    <font>
      <b/>
      <i/>
      <sz val="8"/>
      <color theme="0"/>
      <name val="Calibri"/>
      <family val="2"/>
    </font>
    <font>
      <b/>
      <sz val="7"/>
      <color theme="1"/>
      <name val="Arial"/>
      <family val="2"/>
    </font>
    <font>
      <i/>
      <sz val="8"/>
      <name val="Calibri"/>
      <family val="2"/>
    </font>
    <font>
      <b/>
      <i/>
      <sz val="8"/>
      <color theme="1"/>
      <name val="Arial"/>
      <family val="2"/>
    </font>
    <font>
      <sz val="7"/>
      <color theme="1"/>
      <name val="Arial"/>
      <family val="2"/>
    </font>
    <font>
      <b/>
      <sz val="10"/>
      <color theme="2"/>
      <name val="Arial"/>
      <family val="2"/>
    </font>
    <font>
      <b/>
      <vertAlign val="superscript"/>
      <sz val="9"/>
      <color rgb="FF000000"/>
      <name val="Arial"/>
      <family val="2"/>
    </font>
    <font>
      <sz val="9"/>
      <color rgb="FF000000"/>
      <name val="Arial"/>
      <family val="2"/>
    </font>
    <font>
      <sz val="10"/>
      <color rgb="FF000000"/>
      <name val="Arial"/>
      <family val="2"/>
    </font>
    <font>
      <vertAlign val="superscript"/>
      <sz val="9"/>
      <color rgb="FF000000"/>
      <name val="Arial"/>
      <family val="2"/>
    </font>
    <font>
      <sz val="9"/>
      <color rgb="FFFFFFFF"/>
      <name val="Arial"/>
      <family val="2"/>
    </font>
    <font>
      <vertAlign val="superscript"/>
      <sz val="10"/>
      <name val="Calibri"/>
      <family val="2"/>
    </font>
    <font>
      <sz val="10"/>
      <name val="Calibri"/>
      <family val="2"/>
    </font>
    <font>
      <vertAlign val="superscript"/>
      <sz val="9"/>
      <color rgb="FFFFFFFF"/>
      <name val="Arial"/>
      <family val="2"/>
    </font>
    <font>
      <b/>
      <sz val="8"/>
      <color theme="1"/>
      <name val="Calibri"/>
      <family val="2"/>
    </font>
    <font>
      <sz val="8"/>
      <color theme="1"/>
      <name val="Calibri"/>
      <family val="2"/>
    </font>
    <font>
      <sz val="11"/>
      <color theme="1"/>
      <name val="RT_Vickerman"/>
      <family val="2"/>
    </font>
    <font>
      <b/>
      <sz val="11"/>
      <color theme="1"/>
      <name val="RT_Vickerman"/>
      <family val="2"/>
    </font>
    <font>
      <sz val="11"/>
      <name val="RT_Vickerman"/>
      <family val="2"/>
    </font>
    <font>
      <b/>
      <sz val="11"/>
      <name val="RT_Vickerman"/>
      <family val="2"/>
    </font>
    <font>
      <sz val="10"/>
      <color rgb="FF000000"/>
      <name val="Calibri"/>
      <family val="2"/>
    </font>
    <font>
      <b/>
      <sz val="10"/>
      <color rgb="FF000000"/>
      <name val="Calibri"/>
      <family val="2"/>
    </font>
    <font>
      <b/>
      <sz val="10"/>
      <name val="Calibri"/>
      <family val="2"/>
    </font>
    <font>
      <sz val="8"/>
      <color theme="1"/>
      <name val="Arial"/>
      <family val="2"/>
    </font>
    <font>
      <b/>
      <i/>
      <sz val="8"/>
      <color rgb="FF000000"/>
      <name val="Arial"/>
      <family val="2"/>
    </font>
    <font>
      <b/>
      <sz val="12"/>
      <color rgb="FF000000"/>
      <name val="Arial"/>
      <family val="2"/>
    </font>
    <font>
      <b/>
      <sz val="11"/>
      <color rgb="FF000000"/>
      <name val="Arial"/>
      <family val="2"/>
    </font>
    <font>
      <b/>
      <vertAlign val="superscript"/>
      <sz val="11"/>
      <color rgb="FF000000"/>
      <name val="Arial"/>
      <family val="2"/>
    </font>
    <font>
      <b/>
      <sz val="10"/>
      <color rgb="FFE7E6E6"/>
      <name val="Arial"/>
      <family val="2"/>
    </font>
    <font>
      <b/>
      <sz val="11"/>
      <color rgb="FFFFFFFF"/>
      <name val="Arial"/>
      <family val="2"/>
    </font>
    <font>
      <b/>
      <vertAlign val="subscript"/>
      <sz val="11"/>
      <color rgb="FFFFFFFF"/>
      <name val="Arial"/>
      <family val="2"/>
    </font>
    <font>
      <b/>
      <sz val="9"/>
      <color rgb="FFFFFFFF"/>
      <name val="Arial"/>
      <family val="2"/>
    </font>
    <font>
      <i/>
      <sz val="7"/>
      <color rgb="FF000000"/>
      <name val="Calibri"/>
      <family val="2"/>
    </font>
    <font>
      <i/>
      <sz val="9"/>
      <color rgb="FF000000"/>
      <name val="Arial"/>
      <family val="2"/>
    </font>
    <font>
      <b/>
      <sz val="12"/>
      <color rgb="FFFFFFFF"/>
      <name val="Arial"/>
      <family val="2"/>
    </font>
    <font>
      <b/>
      <vertAlign val="subscript"/>
      <sz val="12"/>
      <color rgb="FFFFFFFF"/>
      <name val="Arial"/>
      <family val="2"/>
    </font>
    <font>
      <vertAlign val="subscript"/>
      <sz val="9"/>
      <color rgb="FF000000"/>
      <name val="Arial"/>
      <family val="2"/>
    </font>
    <font>
      <vertAlign val="subscript"/>
      <sz val="8"/>
      <color rgb="FF000000"/>
      <name val="Arial"/>
      <family val="2"/>
    </font>
    <font>
      <sz val="6"/>
      <color rgb="FF000000"/>
      <name val="Calibri"/>
      <family val="2"/>
    </font>
    <font>
      <sz val="6"/>
      <color rgb="FF000000"/>
      <name val="Arial"/>
      <family val="2"/>
    </font>
    <font>
      <b/>
      <vertAlign val="subscript"/>
      <sz val="9"/>
      <color rgb="FFFFFFFF"/>
      <name val="Arial"/>
      <family val="2"/>
    </font>
    <font>
      <sz val="11"/>
      <color rgb="FF000000"/>
      <name val="Calibri"/>
      <family val="2"/>
    </font>
    <font>
      <b/>
      <sz val="10"/>
      <color rgb="FF000000"/>
      <name val="Arial"/>
      <family val="2"/>
    </font>
    <font>
      <b/>
      <vertAlign val="superscript"/>
      <sz val="9"/>
      <color rgb="FFFFFFFF"/>
      <name val="Arial"/>
      <family val="2"/>
    </font>
    <font>
      <b/>
      <vertAlign val="subscript"/>
      <sz val="9"/>
      <color rgb="FFFFFFFF"/>
      <name val="Calibri Light"/>
      <family val="2"/>
    </font>
    <font>
      <b/>
      <sz val="9"/>
      <color rgb="FFFFFFFF"/>
      <name val="Calibri Light"/>
      <family val="2"/>
    </font>
    <font>
      <sz val="7"/>
      <color rgb="FF000000"/>
      <name val="Arial"/>
      <family val="2"/>
    </font>
    <font>
      <b/>
      <sz val="7"/>
      <color rgb="FF000000"/>
      <name val="Arial"/>
      <family val="2"/>
    </font>
    <font>
      <b/>
      <sz val="7"/>
      <color rgb="FFFFFFFF"/>
      <name val="Arial"/>
      <family val="2"/>
    </font>
    <font>
      <sz val="7"/>
      <color rgb="FF000000"/>
      <name val="Calibri"/>
      <family val="2"/>
    </font>
    <font>
      <b/>
      <sz val="7"/>
      <color rgb="FFFFC000"/>
      <name val="Calibri"/>
      <family val="2"/>
    </font>
    <font>
      <i/>
      <sz val="7"/>
      <color rgb="FF000000"/>
      <name val="Arial"/>
      <family val="2"/>
    </font>
    <font>
      <b/>
      <vertAlign val="subscript"/>
      <sz val="12"/>
      <color rgb="FF000000"/>
      <name val="Arial"/>
      <family val="2"/>
    </font>
    <font>
      <vertAlign val="subscript"/>
      <sz val="9"/>
      <color rgb="FFFFFFFF"/>
      <name val="Arial"/>
      <family val="2"/>
    </font>
  </fonts>
  <fills count="21">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DBDBDB"/>
        <bgColor indexed="64"/>
      </patternFill>
    </fill>
    <fill>
      <patternFill patternType="solid">
        <fgColor theme="0"/>
        <bgColor indexed="64"/>
      </patternFill>
    </fill>
    <fill>
      <patternFill patternType="solid">
        <fgColor rgb="FFFFFFFF"/>
        <bgColor rgb="FF000000"/>
      </patternFill>
    </fill>
    <fill>
      <patternFill patternType="solid">
        <fgColor rgb="FF002060"/>
        <bgColor rgb="FF000000"/>
      </patternFill>
    </fill>
    <fill>
      <patternFill patternType="solid">
        <fgColor rgb="FFF2F2F2"/>
        <bgColor indexed="64"/>
      </patternFill>
    </fill>
    <fill>
      <patternFill patternType="solid">
        <fgColor rgb="FFE7E6E6"/>
        <bgColor indexed="64"/>
      </patternFill>
    </fill>
    <fill>
      <patternFill patternType="solid">
        <fgColor rgb="FFE1E1E1"/>
        <bgColor indexed="64"/>
      </patternFill>
    </fill>
    <fill>
      <patternFill patternType="solid">
        <fgColor theme="1" tint="0.89996032593768116"/>
        <bgColor indexed="64"/>
      </patternFill>
    </fill>
    <fill>
      <patternFill patternType="solid">
        <fgColor theme="2"/>
        <bgColor indexed="64"/>
      </patternFill>
    </fill>
    <fill>
      <patternFill patternType="solid">
        <fgColor theme="7"/>
        <bgColor indexed="64"/>
      </patternFill>
    </fill>
    <fill>
      <patternFill patternType="solid">
        <fgColor rgb="FF001B39"/>
        <bgColor indexed="64"/>
      </patternFill>
    </fill>
    <fill>
      <patternFill patternType="solid">
        <fgColor rgb="FFBFBFBF"/>
        <bgColor indexed="64"/>
      </patternFill>
    </fill>
    <fill>
      <patternFill patternType="solid">
        <fgColor theme="2" tint="-9.9978637043366805E-2"/>
        <bgColor indexed="64"/>
      </patternFill>
    </fill>
    <fill>
      <patternFill patternType="solid">
        <fgColor rgb="FFC0C0C0"/>
        <bgColor indexed="64"/>
      </patternFill>
    </fill>
    <fill>
      <patternFill patternType="solid">
        <fgColor rgb="FFE5E5E5"/>
        <bgColor indexed="64"/>
      </patternFill>
    </fill>
    <fill>
      <patternFill patternType="solid">
        <fgColor rgb="FFDDEFFF"/>
        <bgColor indexed="64"/>
      </patternFill>
    </fill>
  </fills>
  <borders count="66">
    <border>
      <left/>
      <right/>
      <top/>
      <bottom/>
      <diagonal/>
    </border>
    <border>
      <left/>
      <right/>
      <top/>
      <bottom style="thin">
        <color indexed="64"/>
      </bottom>
      <diagonal/>
    </border>
    <border>
      <left/>
      <right/>
      <top style="thin">
        <color indexed="64"/>
      </top>
      <bottom style="thin">
        <color indexed="64"/>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right style="thin">
        <color rgb="FF000000"/>
      </right>
      <top style="double">
        <color rgb="FF000000"/>
      </top>
      <bottom/>
      <diagonal/>
    </border>
    <border>
      <left/>
      <right/>
      <top style="double">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top style="thin">
        <color indexed="64"/>
      </top>
      <bottom/>
      <diagonal/>
    </border>
    <border>
      <left/>
      <right/>
      <top/>
      <bottom style="hair">
        <color auto="1"/>
      </bottom>
      <diagonal/>
    </border>
    <border>
      <left/>
      <right/>
      <top style="hair">
        <color auto="1"/>
      </top>
      <bottom style="hair">
        <color auto="1"/>
      </bottom>
      <diagonal/>
    </border>
    <border>
      <left/>
      <right/>
      <top style="hair">
        <color auto="1"/>
      </top>
      <bottom style="medium">
        <color auto="1"/>
      </bottom>
      <diagonal/>
    </border>
    <border>
      <left/>
      <right/>
      <top style="hair">
        <color auto="1"/>
      </top>
      <bottom/>
      <diagonal/>
    </border>
    <border>
      <left/>
      <right/>
      <top style="thin">
        <color indexed="64"/>
      </top>
      <bottom style="medium">
        <color indexed="64"/>
      </bottom>
      <diagonal/>
    </border>
    <border>
      <left/>
      <right/>
      <top style="medium">
        <color auto="1"/>
      </top>
      <bottom/>
      <diagonal/>
    </border>
    <border>
      <left/>
      <right/>
      <top/>
      <bottom style="medium">
        <color auto="1"/>
      </bottom>
      <diagonal/>
    </border>
    <border>
      <left/>
      <right/>
      <top style="thin">
        <color indexed="64"/>
      </top>
      <bottom style="hair">
        <color auto="1"/>
      </bottom>
      <diagonal/>
    </border>
    <border>
      <left/>
      <right/>
      <top style="medium">
        <color rgb="FF000000"/>
      </top>
      <bottom style="thin">
        <color auto="1"/>
      </bottom>
      <diagonal/>
    </border>
    <border>
      <left/>
      <right/>
      <top style="medium">
        <color indexed="64"/>
      </top>
      <bottom style="thin">
        <color indexed="64"/>
      </bottom>
      <diagonal/>
    </border>
    <border>
      <left/>
      <right/>
      <top style="medium">
        <color rgb="FFE1E1E1"/>
      </top>
      <bottom style="medium">
        <color rgb="FFE1E1E1"/>
      </bottom>
      <diagonal/>
    </border>
    <border>
      <left/>
      <right/>
      <top/>
      <bottom style="medium">
        <color rgb="FFE1E1E1"/>
      </bottom>
      <diagonal/>
    </border>
    <border>
      <left/>
      <right/>
      <top style="medium">
        <color rgb="FFE7E6E6"/>
      </top>
      <bottom style="medium">
        <color rgb="FFE7E6E6"/>
      </bottom>
      <diagonal/>
    </border>
    <border>
      <left/>
      <right/>
      <top/>
      <bottom style="medium">
        <color rgb="FFE7E6E6"/>
      </bottom>
      <diagonal/>
    </border>
    <border>
      <left/>
      <right/>
      <top style="medium">
        <color rgb="FFD9D9D9"/>
      </top>
      <bottom style="medium">
        <color rgb="FFE1E1E1"/>
      </bottom>
      <diagonal/>
    </border>
    <border>
      <left/>
      <right/>
      <top style="medium">
        <color rgb="FFD9D9D9"/>
      </top>
      <bottom style="medium">
        <color rgb="FFD9D9D9"/>
      </bottom>
      <diagonal/>
    </border>
    <border>
      <left/>
      <right/>
      <top/>
      <bottom style="medium">
        <color rgb="FFD9D9D9"/>
      </bottom>
      <diagonal/>
    </border>
    <border>
      <left/>
      <right/>
      <top style="medium">
        <color rgb="FFE7E6E6"/>
      </top>
      <bottom/>
      <diagonal/>
    </border>
    <border>
      <left/>
      <right style="thin">
        <color indexed="64"/>
      </right>
      <top style="thin">
        <color rgb="FF000000"/>
      </top>
      <bottom/>
      <diagonal/>
    </border>
    <border>
      <left/>
      <right/>
      <top style="medium">
        <color rgb="FF000000"/>
      </top>
      <bottom/>
      <diagonal/>
    </border>
    <border>
      <left/>
      <right/>
      <top/>
      <bottom style="medium">
        <color rgb="FF000000"/>
      </bottom>
      <diagonal/>
    </border>
    <border>
      <left/>
      <right/>
      <top/>
      <bottom style="hair">
        <color theme="1"/>
      </bottom>
      <diagonal/>
    </border>
    <border>
      <left/>
      <right/>
      <top style="thin">
        <color theme="1"/>
      </top>
      <bottom style="medium">
        <color theme="1"/>
      </bottom>
      <diagonal/>
    </border>
    <border>
      <left/>
      <right/>
      <top style="hair">
        <color theme="1"/>
      </top>
      <bottom style="medium">
        <color theme="1"/>
      </bottom>
      <diagonal/>
    </border>
    <border>
      <left/>
      <right/>
      <top/>
      <bottom style="medium">
        <color theme="1"/>
      </bottom>
      <diagonal/>
    </border>
    <border>
      <left/>
      <right/>
      <top/>
      <bottom style="dotted">
        <color rgb="FF494949"/>
      </bottom>
      <diagonal/>
    </border>
    <border>
      <left/>
      <right/>
      <top style="dotted">
        <color rgb="FF494949"/>
      </top>
      <bottom style="dotted">
        <color rgb="FF494949"/>
      </bottom>
      <diagonal/>
    </border>
    <border>
      <left/>
      <right/>
      <top style="dotted">
        <color rgb="FF494949"/>
      </top>
      <bottom style="medium">
        <color rgb="FF000000"/>
      </bottom>
      <diagonal/>
    </border>
    <border>
      <left/>
      <right/>
      <top style="dotted">
        <color rgb="FF494949"/>
      </top>
      <bottom style="medium">
        <color rgb="FF494949"/>
      </bottom>
      <diagonal/>
    </border>
    <border>
      <left/>
      <right/>
      <top/>
      <bottom style="dotted">
        <color rgb="FF6D6D6D"/>
      </bottom>
      <diagonal/>
    </border>
    <border>
      <left/>
      <right/>
      <top style="dotted">
        <color rgb="FF6D6D6D"/>
      </top>
      <bottom style="dotted">
        <color rgb="FF6D6D6D"/>
      </bottom>
      <diagonal/>
    </border>
    <border>
      <left/>
      <right/>
      <top style="dotted">
        <color rgb="FF6D6D6D"/>
      </top>
      <bottom style="medium">
        <color rgb="FF000000"/>
      </bottom>
      <diagonal/>
    </border>
    <border>
      <left/>
      <right/>
      <top style="dotted">
        <color rgb="FF494949"/>
      </top>
      <bottom style="medium">
        <color rgb="FF2E2D2C"/>
      </bottom>
      <diagonal/>
    </border>
    <border>
      <left/>
      <right/>
      <top style="dotted">
        <color rgb="FF494949"/>
      </top>
      <bottom style="thin">
        <color rgb="FF000000"/>
      </bottom>
      <diagonal/>
    </border>
    <border>
      <left/>
      <right/>
      <top style="thin">
        <color rgb="FF000000"/>
      </top>
      <bottom style="medium">
        <color rgb="FF000000"/>
      </bottom>
      <diagonal/>
    </border>
    <border>
      <left/>
      <right style="thin">
        <color indexed="64"/>
      </right>
      <top/>
      <bottom/>
      <diagonal/>
    </border>
    <border>
      <left/>
      <right style="thin">
        <color indexed="64"/>
      </right>
      <top/>
      <bottom style="thin">
        <color rgb="FF000000"/>
      </bottom>
      <diagonal/>
    </border>
    <border>
      <left/>
      <right style="thin">
        <color indexed="64"/>
      </right>
      <top style="thin">
        <color rgb="FF000000"/>
      </top>
      <bottom style="double">
        <color rgb="FF000000"/>
      </bottom>
      <diagonal/>
    </border>
    <border>
      <left/>
      <right style="thin">
        <color indexed="64"/>
      </right>
      <top style="double">
        <color rgb="FF000000"/>
      </top>
      <bottom/>
      <diagonal/>
    </border>
    <border>
      <left/>
      <right style="thin">
        <color indexed="64"/>
      </right>
      <top style="thin">
        <color rgb="FF000000"/>
      </top>
      <bottom style="thin">
        <color rgb="FF000000"/>
      </bottom>
      <diagonal/>
    </border>
    <border>
      <left/>
      <right/>
      <top/>
      <bottom style="thin">
        <color theme="0" tint="-0.14996795556505021"/>
      </bottom>
      <diagonal/>
    </border>
    <border>
      <left/>
      <right/>
      <top style="medium">
        <color theme="0" tint="-0.14993743705557422"/>
      </top>
      <bottom style="medium">
        <color theme="0" tint="-0.14993743705557422"/>
      </bottom>
      <diagonal/>
    </border>
    <border>
      <left/>
      <right/>
      <top style="thin">
        <color theme="0" tint="-0.14996795556505021"/>
      </top>
      <bottom style="thin">
        <color theme="0" tint="-0.14996795556505021"/>
      </bottom>
      <diagonal/>
    </border>
    <border>
      <left/>
      <right/>
      <top/>
      <bottom style="dotted">
        <color rgb="FF000000"/>
      </bottom>
      <diagonal/>
    </border>
    <border>
      <left/>
      <right/>
      <top style="dotted">
        <color rgb="FF000000"/>
      </top>
      <bottom style="dotted">
        <color rgb="FF000000"/>
      </bottom>
      <diagonal/>
    </border>
    <border>
      <left/>
      <right/>
      <top style="dotted">
        <color rgb="FF000000"/>
      </top>
      <bottom style="medium">
        <color rgb="FF000000"/>
      </bottom>
      <diagonal/>
    </border>
    <border>
      <left/>
      <right/>
      <top style="dotted">
        <color rgb="FF000000"/>
      </top>
      <bottom style="thin">
        <color rgb="FF000000"/>
      </bottom>
      <diagonal/>
    </border>
    <border>
      <left/>
      <right/>
      <top/>
      <bottom style="dotted">
        <color rgb="FF929292"/>
      </bottom>
      <diagonal/>
    </border>
    <border>
      <left/>
      <right/>
      <top style="dotted">
        <color rgb="FF929292"/>
      </top>
      <bottom style="dotted">
        <color rgb="FF929292"/>
      </bottom>
      <diagonal/>
    </border>
    <border>
      <left/>
      <right/>
      <top style="dotted">
        <color rgb="FF929292"/>
      </top>
      <bottom style="medium">
        <color rgb="FF000000"/>
      </bottom>
      <diagonal/>
    </border>
  </borders>
  <cellStyleXfs count="35">
    <xf numFmtId="0" fontId="0" fillId="0" borderId="0"/>
    <xf numFmtId="0" fontId="2" fillId="0" borderId="0"/>
    <xf numFmtId="9" fontId="16" fillId="0" borderId="0" applyFont="0" applyFill="0" applyBorder="0" applyAlignment="0" applyProtection="0"/>
    <xf numFmtId="0" fontId="17" fillId="0" borderId="0"/>
    <xf numFmtId="43" fontId="16" fillId="0" borderId="0" applyFont="0" applyFill="0" applyBorder="0" applyAlignment="0" applyProtection="0"/>
    <xf numFmtId="0" fontId="18" fillId="0" borderId="0" applyNumberFormat="0" applyFill="0" applyBorder="0" applyAlignment="0" applyProtection="0"/>
    <xf numFmtId="0" fontId="19" fillId="0" borderId="0"/>
    <xf numFmtId="0" fontId="20" fillId="0" borderId="0" applyProtection="0"/>
    <xf numFmtId="0" fontId="21" fillId="0" borderId="1"/>
    <xf numFmtId="0" fontId="21" fillId="0" borderId="1">
      <alignment horizontal="right"/>
    </xf>
    <xf numFmtId="0" fontId="21" fillId="0" borderId="0"/>
    <xf numFmtId="0" fontId="22" fillId="0" borderId="0"/>
    <xf numFmtId="0" fontId="25" fillId="0" borderId="0" applyNumberFormat="0" applyFill="0" applyBorder="0" applyProtection="0"/>
    <xf numFmtId="0" fontId="100" fillId="12" borderId="37" applyNumberFormat="0" applyProtection="0">
      <alignment horizontal="right" vertical="center" wrapText="1"/>
    </xf>
    <xf numFmtId="0" fontId="100" fillId="0" borderId="37" applyNumberFormat="0" applyFill="0">
      <alignment horizontal="right" vertical="center" wrapText="1"/>
    </xf>
    <xf numFmtId="0" fontId="100" fillId="0" borderId="38" applyNumberFormat="0" applyFill="0">
      <alignment horizontal="right" vertical="center" wrapText="1"/>
    </xf>
    <xf numFmtId="0" fontId="3" fillId="13" borderId="0" applyNumberFormat="0" applyProtection="0"/>
    <xf numFmtId="0" fontId="89" fillId="13" borderId="0" applyNumberFormat="0" applyProtection="0">
      <alignment horizontal="right" wrapText="1"/>
    </xf>
    <xf numFmtId="0" fontId="88" fillId="13" borderId="0" applyNumberFormat="0" applyProtection="0">
      <alignment horizontal="right" wrapText="1"/>
    </xf>
    <xf numFmtId="0" fontId="103" fillId="0" borderId="16" applyNumberFormat="0" applyFill="0" applyProtection="0">
      <alignment horizontal="left" vertical="center" wrapText="1"/>
    </xf>
    <xf numFmtId="0" fontId="103" fillId="0" borderId="37" applyNumberFormat="0" applyFill="0">
      <alignment horizontal="left" vertical="top" wrapText="1"/>
    </xf>
    <xf numFmtId="0" fontId="103" fillId="0" borderId="37" applyNumberFormat="0" applyFill="0">
      <alignment horizontal="right" vertical="center" wrapText="1"/>
    </xf>
    <xf numFmtId="0" fontId="103" fillId="12" borderId="37" applyNumberFormat="0" applyProtection="0">
      <alignment horizontal="right" vertical="center" wrapText="1"/>
    </xf>
    <xf numFmtId="0" fontId="103" fillId="0" borderId="39" applyFill="0">
      <alignment horizontal="left" vertical="center" wrapText="1"/>
    </xf>
    <xf numFmtId="0" fontId="103" fillId="0" borderId="39" applyNumberFormat="0" applyFill="0">
      <alignment horizontal="left" vertical="top" wrapText="1"/>
    </xf>
    <xf numFmtId="0" fontId="100" fillId="12" borderId="40" applyNumberFormat="0">
      <alignment horizontal="right" vertical="center" wrapText="1"/>
    </xf>
    <xf numFmtId="0" fontId="103" fillId="0" borderId="40" applyNumberFormat="0" applyFill="0">
      <alignment horizontal="right" vertical="center" wrapText="1"/>
    </xf>
    <xf numFmtId="0" fontId="104" fillId="6" borderId="0" applyNumberFormat="0" applyAlignment="0" applyProtection="0"/>
    <xf numFmtId="0" fontId="104" fillId="6" borderId="0" applyProtection="0">
      <alignment horizontal="center" vertical="center"/>
    </xf>
    <xf numFmtId="0" fontId="100" fillId="0" borderId="40" applyNumberFormat="0" applyFill="0">
      <alignment horizontal="right" vertical="center" wrapText="1"/>
    </xf>
    <xf numFmtId="0" fontId="100" fillId="0" borderId="38" applyFill="0">
      <alignment horizontal="left" vertical="center" wrapText="1"/>
    </xf>
    <xf numFmtId="0" fontId="100" fillId="12" borderId="38">
      <alignment horizontal="right" vertical="center" wrapText="1"/>
    </xf>
    <xf numFmtId="0" fontId="100" fillId="14" borderId="40" applyNumberFormat="0">
      <alignment horizontal="right" vertical="center" wrapText="1"/>
    </xf>
    <xf numFmtId="0" fontId="107" fillId="0" borderId="0" applyBorder="0">
      <alignment wrapText="1"/>
    </xf>
    <xf numFmtId="0" fontId="96" fillId="0" borderId="0" applyBorder="0">
      <alignment horizontal="right" wrapText="1"/>
    </xf>
  </cellStyleXfs>
  <cellXfs count="830">
    <xf numFmtId="0" fontId="0" fillId="0" borderId="0" xfId="0"/>
    <xf numFmtId="0" fontId="1" fillId="2" borderId="0" xfId="0" applyFont="1" applyFill="1"/>
    <xf numFmtId="0" fontId="5" fillId="0" borderId="0" xfId="0" applyFont="1"/>
    <xf numFmtId="0" fontId="7" fillId="0" borderId="0" xfId="0" applyFont="1"/>
    <xf numFmtId="0" fontId="5" fillId="0" borderId="0" xfId="0" applyFont="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4" fillId="2" borderId="0" xfId="0" applyFont="1" applyFill="1"/>
    <xf numFmtId="0" fontId="11" fillId="4" borderId="0" xfId="0" applyFont="1" applyFill="1" applyAlignment="1">
      <alignment wrapText="1"/>
    </xf>
    <xf numFmtId="0" fontId="12" fillId="4" borderId="0" xfId="0" applyFont="1" applyFill="1" applyAlignment="1">
      <alignment vertical="top" wrapText="1"/>
    </xf>
    <xf numFmtId="166" fontId="11" fillId="4" borderId="0" xfId="0" applyNumberFormat="1" applyFont="1" applyFill="1" applyAlignment="1">
      <alignment wrapText="1"/>
    </xf>
    <xf numFmtId="165" fontId="11" fillId="4" borderId="0" xfId="0" applyNumberFormat="1" applyFont="1" applyFill="1" applyAlignment="1">
      <alignment wrapText="1"/>
    </xf>
    <xf numFmtId="167" fontId="11" fillId="4" borderId="0" xfId="0" applyNumberFormat="1" applyFont="1" applyFill="1" applyAlignment="1">
      <alignment wrapText="1"/>
    </xf>
    <xf numFmtId="0" fontId="11" fillId="4" borderId="0" xfId="0" applyFont="1" applyFill="1" applyAlignment="1">
      <alignment vertical="top" wrapText="1"/>
    </xf>
    <xf numFmtId="166" fontId="11" fillId="4" borderId="0" xfId="0" applyNumberFormat="1" applyFont="1" applyFill="1" applyAlignment="1">
      <alignment vertical="top" wrapText="1"/>
    </xf>
    <xf numFmtId="0" fontId="14" fillId="0" borderId="3" xfId="0" applyFont="1" applyBorder="1" applyAlignment="1">
      <alignment wrapText="1"/>
    </xf>
    <xf numFmtId="0" fontId="11" fillId="4" borderId="4" xfId="0" applyFont="1" applyFill="1" applyBorder="1" applyAlignment="1">
      <alignment wrapText="1"/>
    </xf>
    <xf numFmtId="0" fontId="11" fillId="4" borderId="3" xfId="0" applyFont="1" applyFill="1" applyBorder="1" applyAlignment="1">
      <alignment wrapText="1"/>
    </xf>
    <xf numFmtId="0" fontId="14" fillId="4" borderId="3" xfId="0" applyFont="1" applyFill="1" applyBorder="1" applyAlignment="1">
      <alignment wrapText="1"/>
    </xf>
    <xf numFmtId="0" fontId="11" fillId="4" borderId="5" xfId="0" applyFont="1" applyFill="1" applyBorder="1" applyAlignment="1">
      <alignment wrapText="1"/>
    </xf>
    <xf numFmtId="0" fontId="14" fillId="4" borderId="7" xfId="0" applyFont="1" applyFill="1" applyBorder="1" applyAlignment="1">
      <alignment wrapText="1"/>
    </xf>
    <xf numFmtId="0" fontId="11" fillId="4" borderId="9" xfId="0" applyFont="1" applyFill="1" applyBorder="1" applyAlignment="1">
      <alignment wrapText="1"/>
    </xf>
    <xf numFmtId="0" fontId="11" fillId="4" borderId="11" xfId="0" applyFont="1" applyFill="1" applyBorder="1" applyAlignment="1">
      <alignment wrapText="1"/>
    </xf>
    <xf numFmtId="0" fontId="11" fillId="0" borderId="0" xfId="0" applyFont="1" applyAlignment="1">
      <alignment wrapText="1"/>
    </xf>
    <xf numFmtId="0" fontId="11" fillId="4" borderId="13" xfId="0" applyFont="1" applyFill="1" applyBorder="1" applyAlignment="1">
      <alignment wrapText="1"/>
    </xf>
    <xf numFmtId="0" fontId="14" fillId="4" borderId="5" xfId="0" applyFont="1" applyFill="1" applyBorder="1" applyAlignment="1">
      <alignment wrapText="1"/>
    </xf>
    <xf numFmtId="0" fontId="14" fillId="4" borderId="10" xfId="0" applyFont="1" applyFill="1" applyBorder="1" applyAlignment="1">
      <alignment wrapText="1"/>
    </xf>
    <xf numFmtId="0" fontId="5" fillId="0" borderId="0" xfId="0" applyFont="1" applyAlignment="1">
      <alignment horizontal="right"/>
    </xf>
    <xf numFmtId="0" fontId="5" fillId="3" borderId="0" xfId="0" applyFont="1" applyFill="1"/>
    <xf numFmtId="0" fontId="7" fillId="0" borderId="0" xfId="0" applyFont="1" applyAlignment="1">
      <alignment horizontal="right"/>
    </xf>
    <xf numFmtId="164" fontId="12" fillId="2" borderId="0" xfId="0" applyNumberFormat="1" applyFont="1" applyFill="1" applyAlignment="1">
      <alignment wrapText="1"/>
    </xf>
    <xf numFmtId="0" fontId="4" fillId="2" borderId="0" xfId="0" applyFont="1" applyFill="1" applyAlignment="1">
      <alignment horizontal="left" vertical="top"/>
    </xf>
    <xf numFmtId="0" fontId="15" fillId="0" borderId="0" xfId="0" applyFont="1"/>
    <xf numFmtId="0" fontId="10" fillId="0" borderId="0" xfId="0" applyFont="1"/>
    <xf numFmtId="0" fontId="11" fillId="0" borderId="4" xfId="0" applyFont="1" applyBorder="1" applyAlignment="1">
      <alignment wrapText="1"/>
    </xf>
    <xf numFmtId="168" fontId="5" fillId="0" borderId="0" xfId="0" applyNumberFormat="1" applyFont="1" applyAlignment="1">
      <alignment horizontal="right"/>
    </xf>
    <xf numFmtId="0" fontId="7" fillId="0" borderId="0" xfId="0" applyFont="1" applyAlignment="1">
      <alignment horizontal="right" wrapText="1"/>
    </xf>
    <xf numFmtId="0" fontId="26" fillId="4" borderId="0" xfId="0" applyFont="1" applyFill="1" applyAlignment="1">
      <alignment wrapText="1"/>
    </xf>
    <xf numFmtId="0" fontId="5" fillId="4" borderId="0" xfId="0" applyFont="1" applyFill="1" applyAlignment="1">
      <alignment horizontal="right"/>
    </xf>
    <xf numFmtId="0" fontId="11" fillId="4" borderId="0" xfId="0" applyFont="1" applyFill="1" applyAlignment="1">
      <alignment horizontal="center" vertical="center" wrapText="1"/>
    </xf>
    <xf numFmtId="172" fontId="14" fillId="4" borderId="0" xfId="0" applyNumberFormat="1" applyFont="1" applyFill="1" applyAlignment="1">
      <alignment horizontal="center" vertical="center" wrapText="1"/>
    </xf>
    <xf numFmtId="164" fontId="14" fillId="4" borderId="0" xfId="0" applyNumberFormat="1" applyFont="1" applyFill="1" applyAlignment="1">
      <alignment horizontal="center" vertical="center" wrapText="1"/>
    </xf>
    <xf numFmtId="164" fontId="14" fillId="4" borderId="3" xfId="0" applyNumberFormat="1" applyFont="1" applyFill="1" applyBorder="1" applyAlignment="1">
      <alignment horizontal="center" vertical="center" wrapText="1"/>
    </xf>
    <xf numFmtId="0" fontId="11" fillId="4" borderId="3" xfId="0" applyFont="1" applyFill="1" applyBorder="1" applyAlignment="1">
      <alignment horizontal="center" vertical="center" wrapText="1"/>
    </xf>
    <xf numFmtId="172" fontId="11" fillId="4" borderId="0" xfId="0" applyNumberFormat="1" applyFont="1" applyFill="1" applyAlignment="1">
      <alignment horizontal="center" vertical="center" wrapText="1"/>
    </xf>
    <xf numFmtId="165" fontId="11" fillId="4" borderId="0" xfId="0" applyNumberFormat="1" applyFont="1" applyFill="1" applyAlignment="1">
      <alignment horizontal="center" vertical="center" wrapText="1"/>
    </xf>
    <xf numFmtId="165" fontId="11" fillId="4" borderId="3" xfId="0" applyNumberFormat="1" applyFont="1" applyFill="1" applyBorder="1" applyAlignment="1">
      <alignment horizontal="center" vertical="center" wrapText="1"/>
    </xf>
    <xf numFmtId="165" fontId="11" fillId="4" borderId="6" xfId="0" applyNumberFormat="1" applyFont="1" applyFill="1" applyBorder="1" applyAlignment="1">
      <alignment horizontal="center" vertical="center" wrapText="1"/>
    </xf>
    <xf numFmtId="165" fontId="14" fillId="4" borderId="8" xfId="0" applyNumberFormat="1" applyFont="1" applyFill="1" applyBorder="1" applyAlignment="1">
      <alignment horizontal="center" vertical="center" wrapText="1"/>
    </xf>
    <xf numFmtId="165" fontId="14" fillId="4" borderId="7" xfId="0" applyNumberFormat="1"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9" xfId="0" applyFont="1" applyFill="1" applyBorder="1" applyAlignment="1">
      <alignment horizontal="center" vertical="center" wrapText="1"/>
    </xf>
    <xf numFmtId="165" fontId="11" fillId="4" borderId="5" xfId="0" applyNumberFormat="1" applyFont="1" applyFill="1" applyBorder="1" applyAlignment="1">
      <alignment horizontal="center" vertical="center" wrapText="1"/>
    </xf>
    <xf numFmtId="165" fontId="11" fillId="4" borderId="12" xfId="0" applyNumberFormat="1" applyFont="1" applyFill="1" applyBorder="1" applyAlignment="1">
      <alignment horizontal="center" vertical="center" wrapText="1"/>
    </xf>
    <xf numFmtId="165" fontId="11" fillId="4" borderId="11" xfId="0" applyNumberFormat="1"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1" xfId="0" applyFont="1" applyFill="1" applyBorder="1" applyAlignment="1">
      <alignment horizontal="center" vertical="center" wrapText="1"/>
    </xf>
    <xf numFmtId="165" fontId="11" fillId="4" borderId="14" xfId="0" applyNumberFormat="1" applyFont="1" applyFill="1" applyBorder="1" applyAlignment="1">
      <alignment horizontal="center" vertical="center" wrapText="1"/>
    </xf>
    <xf numFmtId="165" fontId="11" fillId="4" borderId="13" xfId="0" applyNumberFormat="1"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5" fillId="4" borderId="0" xfId="0" applyFont="1" applyFill="1" applyAlignment="1">
      <alignment horizontal="center" vertical="center"/>
    </xf>
    <xf numFmtId="0" fontId="5" fillId="0" borderId="0" xfId="0" applyFont="1" applyAlignment="1">
      <alignment horizontal="center" vertical="center"/>
    </xf>
    <xf numFmtId="172" fontId="14" fillId="4" borderId="10" xfId="0" applyNumberFormat="1" applyFont="1" applyFill="1" applyBorder="1" applyAlignment="1">
      <alignment horizontal="center" vertical="center" wrapText="1"/>
    </xf>
    <xf numFmtId="172" fontId="5" fillId="4" borderId="0" xfId="0" applyNumberFormat="1" applyFont="1" applyFill="1" applyAlignment="1">
      <alignment horizontal="center" vertical="center"/>
    </xf>
    <xf numFmtId="9" fontId="11" fillId="4" borderId="0" xfId="0" applyNumberFormat="1" applyFont="1" applyFill="1" applyAlignment="1">
      <alignment wrapText="1"/>
    </xf>
    <xf numFmtId="3" fontId="11" fillId="4" borderId="0" xfId="0" applyNumberFormat="1" applyFont="1" applyFill="1" applyAlignment="1">
      <alignment wrapText="1"/>
    </xf>
    <xf numFmtId="0" fontId="27" fillId="0" borderId="0" xfId="0" applyFont="1"/>
    <xf numFmtId="3" fontId="30" fillId="2" borderId="0" xfId="1" applyNumberFormat="1" applyFont="1" applyFill="1" applyAlignment="1">
      <alignment horizontal="left" vertical="top"/>
    </xf>
    <xf numFmtId="0" fontId="31" fillId="2" borderId="0" xfId="0" applyFont="1" applyFill="1"/>
    <xf numFmtId="0" fontId="31" fillId="0" borderId="0" xfId="0" applyFont="1"/>
    <xf numFmtId="0" fontId="30" fillId="2" borderId="0" xfId="0" applyFont="1" applyFill="1"/>
    <xf numFmtId="0" fontId="32" fillId="2" borderId="0" xfId="0" applyFont="1" applyFill="1"/>
    <xf numFmtId="0" fontId="34" fillId="0" borderId="0" xfId="0" applyFont="1"/>
    <xf numFmtId="0" fontId="35" fillId="0" borderId="0" xfId="0" applyFont="1"/>
    <xf numFmtId="3" fontId="38" fillId="4" borderId="17" xfId="0" applyNumberFormat="1" applyFont="1" applyFill="1" applyBorder="1" applyAlignment="1">
      <alignment horizontal="right" vertical="center" wrapText="1"/>
    </xf>
    <xf numFmtId="3" fontId="38" fillId="4" borderId="16" xfId="0" applyNumberFormat="1" applyFont="1" applyFill="1" applyBorder="1" applyAlignment="1">
      <alignment horizontal="right" vertical="center" wrapText="1"/>
    </xf>
    <xf numFmtId="0" fontId="38" fillId="4" borderId="16" xfId="0" applyFont="1" applyFill="1" applyBorder="1" applyAlignment="1">
      <alignment horizontal="right" vertical="center"/>
    </xf>
    <xf numFmtId="0" fontId="38" fillId="4" borderId="22" xfId="0" applyFont="1" applyFill="1" applyBorder="1" applyAlignment="1">
      <alignment horizontal="right" vertical="center" wrapText="1"/>
    </xf>
    <xf numFmtId="0" fontId="37" fillId="7" borderId="23" xfId="0" applyFont="1" applyFill="1" applyBorder="1" applyAlignment="1">
      <alignment wrapText="1"/>
    </xf>
    <xf numFmtId="0" fontId="37" fillId="7" borderId="16" xfId="0" applyFont="1" applyFill="1" applyBorder="1" applyAlignment="1">
      <alignment wrapText="1"/>
    </xf>
    <xf numFmtId="0" fontId="37" fillId="7" borderId="22" xfId="0" applyFont="1" applyFill="1" applyBorder="1" applyAlignment="1">
      <alignment wrapText="1"/>
    </xf>
    <xf numFmtId="0" fontId="37" fillId="7" borderId="6" xfId="0" applyFont="1" applyFill="1" applyBorder="1" applyAlignment="1">
      <alignment wrapText="1"/>
    </xf>
    <xf numFmtId="3" fontId="43" fillId="2" borderId="0" xfId="1" applyNumberFormat="1" applyFont="1" applyFill="1" applyAlignment="1">
      <alignment vertical="top"/>
    </xf>
    <xf numFmtId="3" fontId="44" fillId="2" borderId="0" xfId="1" applyNumberFormat="1" applyFont="1" applyFill="1" applyAlignment="1">
      <alignment vertical="top"/>
    </xf>
    <xf numFmtId="3" fontId="44" fillId="6" borderId="0" xfId="1" applyNumberFormat="1" applyFont="1" applyFill="1" applyAlignment="1">
      <alignment vertical="top"/>
    </xf>
    <xf numFmtId="0" fontId="27" fillId="6" borderId="0" xfId="0" applyFont="1" applyFill="1"/>
    <xf numFmtId="3" fontId="45" fillId="2" borderId="0" xfId="1" applyNumberFormat="1" applyFont="1" applyFill="1" applyAlignment="1">
      <alignment horizontal="left" vertical="top"/>
    </xf>
    <xf numFmtId="0" fontId="46" fillId="2" borderId="0" xfId="0" applyFont="1" applyFill="1"/>
    <xf numFmtId="0" fontId="46" fillId="6" borderId="0" xfId="0" applyFont="1" applyFill="1"/>
    <xf numFmtId="0" fontId="47" fillId="8" borderId="0" xfId="0" applyFont="1" applyFill="1" applyAlignment="1">
      <alignment horizontal="left" vertical="center"/>
    </xf>
    <xf numFmtId="0" fontId="48" fillId="8" borderId="0" xfId="0" applyFont="1" applyFill="1" applyAlignment="1">
      <alignment horizontal="right" vertical="center"/>
    </xf>
    <xf numFmtId="0" fontId="49" fillId="8" borderId="0" xfId="0" applyFont="1" applyFill="1" applyAlignment="1">
      <alignment horizontal="right" vertical="center"/>
    </xf>
    <xf numFmtId="0" fontId="47" fillId="8" borderId="0" xfId="0" applyFont="1" applyFill="1" applyAlignment="1">
      <alignment horizontal="right" vertical="center"/>
    </xf>
    <xf numFmtId="0" fontId="37" fillId="7" borderId="0" xfId="0" applyFont="1" applyFill="1" applyAlignment="1">
      <alignment horizontal="left" vertical="center"/>
    </xf>
    <xf numFmtId="0" fontId="37" fillId="7" borderId="0" xfId="0" applyFont="1" applyFill="1" applyAlignment="1">
      <alignment horizontal="right" vertical="center"/>
    </xf>
    <xf numFmtId="0" fontId="50" fillId="7" borderId="0" xfId="0" applyFont="1" applyFill="1"/>
    <xf numFmtId="0" fontId="28" fillId="7" borderId="0" xfId="0" applyFont="1" applyFill="1"/>
    <xf numFmtId="0" fontId="52" fillId="6" borderId="0" xfId="0" applyFont="1" applyFill="1"/>
    <xf numFmtId="0" fontId="52" fillId="0" borderId="0" xfId="0" applyFont="1"/>
    <xf numFmtId="0" fontId="37" fillId="7" borderId="0" xfId="0" applyFont="1" applyFill="1"/>
    <xf numFmtId="0" fontId="37" fillId="7" borderId="16" xfId="0" applyFont="1" applyFill="1" applyBorder="1" applyAlignment="1">
      <alignment horizontal="left" vertical="center" wrapText="1"/>
    </xf>
    <xf numFmtId="3" fontId="42" fillId="4" borderId="17" xfId="0" applyNumberFormat="1" applyFont="1" applyFill="1" applyBorder="1" applyAlignment="1">
      <alignment horizontal="right" vertical="center" wrapText="1"/>
    </xf>
    <xf numFmtId="0" fontId="42" fillId="4" borderId="18" xfId="0" applyFont="1" applyFill="1" applyBorder="1" applyAlignment="1">
      <alignment horizontal="right" vertical="center" wrapText="1"/>
    </xf>
    <xf numFmtId="0" fontId="53" fillId="7" borderId="0" xfId="0" applyFont="1" applyFill="1" applyAlignment="1">
      <alignment wrapText="1"/>
    </xf>
    <xf numFmtId="168" fontId="42" fillId="4" borderId="23" xfId="0" applyNumberFormat="1" applyFont="1" applyFill="1" applyBorder="1" applyAlignment="1">
      <alignment horizontal="right" vertical="center" wrapText="1"/>
    </xf>
    <xf numFmtId="0" fontId="42" fillId="4" borderId="16" xfId="0" applyFont="1" applyFill="1" applyBorder="1" applyAlignment="1">
      <alignment horizontal="right" vertical="center" wrapText="1"/>
    </xf>
    <xf numFmtId="0" fontId="54" fillId="7" borderId="0" xfId="0" applyFont="1" applyFill="1"/>
    <xf numFmtId="0" fontId="54" fillId="7" borderId="0" xfId="0" applyFont="1" applyFill="1" applyAlignment="1">
      <alignment wrapText="1"/>
    </xf>
    <xf numFmtId="0" fontId="51" fillId="7" borderId="0" xfId="0" applyFont="1" applyFill="1" applyAlignment="1">
      <alignment horizontal="left" vertical="top" wrapText="1"/>
    </xf>
    <xf numFmtId="0" fontId="51" fillId="7" borderId="0" xfId="0" applyFont="1" applyFill="1" applyAlignment="1">
      <alignment horizontal="left" wrapText="1"/>
    </xf>
    <xf numFmtId="0" fontId="55" fillId="7" borderId="0" xfId="0" applyFont="1" applyFill="1" applyAlignment="1">
      <alignment horizontal="left"/>
    </xf>
    <xf numFmtId="0" fontId="37" fillId="7" borderId="6" xfId="0" applyFont="1" applyFill="1" applyBorder="1" applyAlignment="1">
      <alignment horizontal="left" vertical="center" wrapText="1"/>
    </xf>
    <xf numFmtId="0" fontId="29" fillId="7" borderId="0" xfId="0" applyFont="1" applyFill="1"/>
    <xf numFmtId="0" fontId="56" fillId="6" borderId="0" xfId="0" applyFont="1" applyFill="1"/>
    <xf numFmtId="0" fontId="56" fillId="0" borderId="0" xfId="0" applyFont="1"/>
    <xf numFmtId="0" fontId="43" fillId="2" borderId="0" xfId="6" applyFont="1" applyFill="1" applyAlignment="1">
      <alignment vertical="center"/>
    </xf>
    <xf numFmtId="0" fontId="44" fillId="2" borderId="0" xfId="6" applyFont="1" applyFill="1" applyAlignment="1">
      <alignment horizontal="right" vertical="center"/>
    </xf>
    <xf numFmtId="0" fontId="57" fillId="2" borderId="0" xfId="7" applyFont="1" applyFill="1" applyAlignment="1">
      <alignment horizontal="right" vertical="center"/>
    </xf>
    <xf numFmtId="0" fontId="57" fillId="2" borderId="0" xfId="8" applyFont="1" applyFill="1" applyBorder="1" applyAlignment="1">
      <alignment horizontal="left" vertical="center"/>
    </xf>
    <xf numFmtId="0" fontId="37" fillId="6" borderId="0" xfId="8" applyFont="1" applyFill="1" applyBorder="1" applyAlignment="1">
      <alignment horizontal="left" vertical="center"/>
    </xf>
    <xf numFmtId="0" fontId="37" fillId="6" borderId="17" xfId="10" applyFont="1" applyFill="1" applyBorder="1" applyAlignment="1">
      <alignment horizontal="left" vertical="center" wrapText="1"/>
    </xf>
    <xf numFmtId="0" fontId="37" fillId="6" borderId="17" xfId="11" applyFont="1" applyFill="1" applyBorder="1" applyAlignment="1">
      <alignment vertical="center"/>
    </xf>
    <xf numFmtId="0" fontId="37" fillId="6" borderId="18" xfId="11" applyFont="1" applyFill="1" applyBorder="1" applyAlignment="1">
      <alignment vertical="center"/>
    </xf>
    <xf numFmtId="0" fontId="59" fillId="0" borderId="0" xfId="0" applyFont="1"/>
    <xf numFmtId="0" fontId="59" fillId="0" borderId="0" xfId="0" applyFont="1" applyAlignment="1">
      <alignment horizontal="center"/>
    </xf>
    <xf numFmtId="0" fontId="27" fillId="0" borderId="0" xfId="0" applyFont="1" applyAlignment="1">
      <alignment horizontal="center"/>
    </xf>
    <xf numFmtId="0" fontId="37" fillId="6" borderId="16" xfId="11" applyFont="1" applyFill="1" applyBorder="1" applyAlignment="1">
      <alignment vertical="center"/>
    </xf>
    <xf numFmtId="0" fontId="43" fillId="2" borderId="0" xfId="6" applyFont="1" applyFill="1" applyAlignment="1">
      <alignment vertical="center" wrapText="1"/>
    </xf>
    <xf numFmtId="0" fontId="37" fillId="6" borderId="0" xfId="7" applyFont="1" applyFill="1"/>
    <xf numFmtId="0" fontId="60" fillId="6" borderId="0" xfId="5" applyFont="1" applyFill="1" applyAlignment="1">
      <alignment vertical="center"/>
    </xf>
    <xf numFmtId="0" fontId="58" fillId="2" borderId="0" xfId="8" applyFont="1" applyFill="1" applyBorder="1" applyAlignment="1">
      <alignment horizontal="left" vertical="center"/>
    </xf>
    <xf numFmtId="0" fontId="40" fillId="6" borderId="0" xfId="8" applyFont="1" applyFill="1" applyBorder="1" applyAlignment="1">
      <alignment horizontal="left" vertical="center"/>
    </xf>
    <xf numFmtId="0" fontId="40" fillId="6" borderId="17" xfId="10" applyFont="1" applyFill="1" applyBorder="1" applyAlignment="1">
      <alignment horizontal="left" vertical="center" wrapText="1"/>
    </xf>
    <xf numFmtId="0" fontId="37" fillId="6" borderId="19" xfId="10" applyFont="1" applyFill="1" applyBorder="1" applyAlignment="1">
      <alignment horizontal="left" vertical="center" wrapText="1"/>
    </xf>
    <xf numFmtId="0" fontId="40" fillId="6" borderId="19" xfId="10" applyFont="1" applyFill="1" applyBorder="1" applyAlignment="1">
      <alignment horizontal="left" vertical="center" wrapText="1"/>
    </xf>
    <xf numFmtId="0" fontId="42" fillId="6" borderId="20" xfId="11" applyFont="1" applyFill="1" applyBorder="1" applyAlignment="1">
      <alignment vertical="center"/>
    </xf>
    <xf numFmtId="0" fontId="36" fillId="6" borderId="20" xfId="11" applyFont="1" applyFill="1" applyBorder="1" applyAlignment="1">
      <alignment vertical="center"/>
    </xf>
    <xf numFmtId="0" fontId="61" fillId="6" borderId="21" xfId="11" applyFont="1" applyFill="1" applyBorder="1" applyAlignment="1">
      <alignment wrapText="1"/>
    </xf>
    <xf numFmtId="3" fontId="37" fillId="6" borderId="0" xfId="7" applyNumberFormat="1" applyFont="1" applyFill="1"/>
    <xf numFmtId="0" fontId="50" fillId="7" borderId="0" xfId="0" applyFont="1" applyFill="1" applyAlignment="1">
      <alignment wrapText="1"/>
    </xf>
    <xf numFmtId="0" fontId="62" fillId="6" borderId="0" xfId="12" applyFont="1" applyFill="1" applyBorder="1"/>
    <xf numFmtId="0" fontId="49" fillId="2" borderId="0" xfId="0" applyFont="1" applyFill="1"/>
    <xf numFmtId="0" fontId="58" fillId="2" borderId="0" xfId="6" applyFont="1" applyFill="1" applyAlignment="1">
      <alignment horizontal="right" vertical="center"/>
    </xf>
    <xf numFmtId="0" fontId="61" fillId="7" borderId="21" xfId="0" applyFont="1" applyFill="1" applyBorder="1" applyAlignment="1">
      <alignment wrapText="1"/>
    </xf>
    <xf numFmtId="0" fontId="40" fillId="7" borderId="0" xfId="0" applyFont="1" applyFill="1" applyAlignment="1">
      <alignment wrapText="1"/>
    </xf>
    <xf numFmtId="0" fontId="36" fillId="7" borderId="0" xfId="0" applyFont="1" applyFill="1" applyAlignment="1">
      <alignment wrapText="1"/>
    </xf>
    <xf numFmtId="0" fontId="27" fillId="6" borderId="0" xfId="12" applyFont="1" applyFill="1" applyBorder="1"/>
    <xf numFmtId="0" fontId="39" fillId="6" borderId="0" xfId="10" applyFont="1" applyFill="1" applyAlignment="1">
      <alignment horizontal="left" vertical="center" wrapText="1"/>
    </xf>
    <xf numFmtId="0" fontId="39" fillId="6" borderId="0" xfId="10" applyFont="1" applyFill="1" applyAlignment="1">
      <alignment horizontal="right" vertical="center" wrapText="1"/>
    </xf>
    <xf numFmtId="0" fontId="39" fillId="6" borderId="0" xfId="7" applyFont="1" applyFill="1"/>
    <xf numFmtId="0" fontId="43" fillId="2" borderId="0" xfId="6" applyFont="1" applyFill="1" applyAlignment="1">
      <alignment horizontal="right" vertical="center"/>
    </xf>
    <xf numFmtId="0" fontId="46" fillId="2" borderId="0" xfId="7" applyFont="1" applyFill="1" applyAlignment="1">
      <alignment horizontal="right"/>
    </xf>
    <xf numFmtId="0" fontId="58" fillId="2" borderId="0" xfId="6" applyFont="1" applyFill="1" applyAlignment="1">
      <alignment vertical="center"/>
    </xf>
    <xf numFmtId="0" fontId="37" fillId="6" borderId="22" xfId="10" applyFont="1" applyFill="1" applyBorder="1" applyAlignment="1">
      <alignment horizontal="left" vertical="center" wrapText="1"/>
    </xf>
    <xf numFmtId="0" fontId="5" fillId="0" borderId="0" xfId="0" applyFont="1" applyAlignment="1">
      <alignment vertical="top" wrapText="1"/>
    </xf>
    <xf numFmtId="0" fontId="11" fillId="0" borderId="0" xfId="0" applyFont="1" applyAlignment="1">
      <alignment vertical="top" wrapText="1"/>
    </xf>
    <xf numFmtId="0" fontId="5" fillId="0" borderId="12" xfId="0" applyFont="1" applyBorder="1" applyAlignment="1">
      <alignment vertical="top" wrapText="1"/>
    </xf>
    <xf numFmtId="0" fontId="11" fillId="0" borderId="12" xfId="0" applyFont="1" applyBorder="1" applyAlignment="1">
      <alignment vertical="top" wrapText="1"/>
    </xf>
    <xf numFmtId="0" fontId="14" fillId="0" borderId="6" xfId="0" applyFont="1" applyBorder="1" applyAlignment="1">
      <alignment vertical="top" wrapText="1"/>
    </xf>
    <xf numFmtId="0" fontId="11" fillId="0" borderId="2" xfId="0" applyFont="1" applyBorder="1" applyAlignment="1">
      <alignment vertical="top" wrapText="1"/>
    </xf>
    <xf numFmtId="0" fontId="11" fillId="0" borderId="1" xfId="0" applyFont="1" applyBorder="1" applyAlignment="1">
      <alignment vertical="top" wrapText="1"/>
    </xf>
    <xf numFmtId="0" fontId="14" fillId="0" borderId="1" xfId="0" applyFont="1" applyBorder="1" applyAlignment="1">
      <alignment vertical="top" wrapText="1"/>
    </xf>
    <xf numFmtId="0" fontId="5" fillId="0" borderId="1" xfId="0" applyFont="1" applyBorder="1" applyAlignment="1">
      <alignment vertical="top"/>
    </xf>
    <xf numFmtId="0" fontId="11" fillId="0" borderId="2" xfId="0" applyFont="1" applyBorder="1" applyAlignment="1">
      <alignment horizontal="left" vertical="top" wrapText="1"/>
    </xf>
    <xf numFmtId="0" fontId="5" fillId="0" borderId="0" xfId="0" applyFont="1" applyAlignment="1" applyProtection="1">
      <alignment vertical="top"/>
      <protection locked="0"/>
    </xf>
    <xf numFmtId="0" fontId="14" fillId="0" borderId="1" xfId="0" applyFont="1" applyBorder="1" applyAlignment="1" applyProtection="1">
      <alignment vertical="top" wrapText="1"/>
      <protection locked="0"/>
    </xf>
    <xf numFmtId="0" fontId="5" fillId="0" borderId="15" xfId="0" applyFont="1" applyBorder="1" applyAlignment="1">
      <alignment vertical="top"/>
    </xf>
    <xf numFmtId="0" fontId="7" fillId="0" borderId="21" xfId="0" applyFont="1" applyBorder="1" applyAlignment="1">
      <alignment wrapText="1"/>
    </xf>
    <xf numFmtId="0" fontId="6" fillId="0" borderId="0" xfId="0" applyFont="1" applyAlignment="1">
      <alignment vertical="top" wrapText="1"/>
    </xf>
    <xf numFmtId="0" fontId="11" fillId="0" borderId="0" xfId="0" applyFont="1" applyAlignment="1">
      <alignment vertical="top"/>
    </xf>
    <xf numFmtId="0" fontId="24" fillId="0" borderId="0" xfId="0" applyFont="1" applyAlignment="1">
      <alignment vertical="top" wrapText="1"/>
    </xf>
    <xf numFmtId="0" fontId="14" fillId="0" borderId="24" xfId="0" applyFont="1" applyBorder="1" applyAlignment="1">
      <alignment vertical="top" wrapText="1"/>
    </xf>
    <xf numFmtId="0" fontId="9" fillId="2" borderId="0" xfId="0" applyFont="1" applyFill="1" applyAlignment="1">
      <alignment vertical="top"/>
    </xf>
    <xf numFmtId="0" fontId="8" fillId="2" borderId="0" xfId="0" applyFont="1" applyFill="1" applyAlignment="1">
      <alignment vertical="top"/>
    </xf>
    <xf numFmtId="0" fontId="11" fillId="0" borderId="0" xfId="0" applyFont="1" applyAlignment="1">
      <alignment horizontal="right" vertical="center" wrapText="1"/>
    </xf>
    <xf numFmtId="0" fontId="11" fillId="0" borderId="0" xfId="0" applyFont="1" applyAlignment="1">
      <alignment vertical="center" wrapText="1"/>
    </xf>
    <xf numFmtId="0" fontId="11" fillId="0" borderId="1" xfId="0" applyFont="1" applyBorder="1" applyAlignment="1">
      <alignment horizontal="right" vertical="center" wrapText="1"/>
    </xf>
    <xf numFmtId="0" fontId="24" fillId="0" borderId="1" xfId="0" applyFont="1" applyBorder="1" applyAlignment="1">
      <alignment vertical="center" wrapText="1"/>
    </xf>
    <xf numFmtId="0" fontId="24" fillId="0" borderId="25" xfId="0" applyFont="1" applyBorder="1" applyAlignment="1">
      <alignment vertical="center" wrapText="1"/>
    </xf>
    <xf numFmtId="3" fontId="11" fillId="0" borderId="1" xfId="0" applyNumberFormat="1" applyFont="1" applyBorder="1" applyAlignment="1">
      <alignment horizontal="right" vertical="center" wrapText="1"/>
    </xf>
    <xf numFmtId="0" fontId="14" fillId="0" borderId="1" xfId="0" applyFont="1" applyBorder="1" applyAlignment="1">
      <alignment horizontal="right" vertical="center" wrapText="1"/>
    </xf>
    <xf numFmtId="0" fontId="14" fillId="0" borderId="1" xfId="0" applyFont="1" applyBorder="1" applyAlignment="1">
      <alignment vertical="center" wrapText="1"/>
    </xf>
    <xf numFmtId="3" fontId="11" fillId="0" borderId="0" xfId="0" applyNumberFormat="1" applyFont="1" applyAlignment="1">
      <alignment horizontal="right" vertical="center" wrapText="1"/>
    </xf>
    <xf numFmtId="0" fontId="14" fillId="0" borderId="0" xfId="0" applyFont="1" applyAlignment="1">
      <alignment horizontal="right" vertical="center" wrapText="1"/>
    </xf>
    <xf numFmtId="10" fontId="11" fillId="0" borderId="0" xfId="0" applyNumberFormat="1" applyFont="1" applyAlignment="1">
      <alignment horizontal="right" vertical="center" wrapText="1"/>
    </xf>
    <xf numFmtId="0" fontId="6" fillId="0" borderId="0" xfId="0" applyFont="1" applyAlignment="1">
      <alignment vertical="center" wrapText="1"/>
    </xf>
    <xf numFmtId="3" fontId="14" fillId="0" borderId="0" xfId="0" applyNumberFormat="1" applyFont="1" applyAlignment="1">
      <alignment horizontal="right" vertical="center" wrapText="1"/>
    </xf>
    <xf numFmtId="0" fontId="24" fillId="0" borderId="0" xfId="0" applyFont="1" applyAlignment="1">
      <alignment vertical="center" wrapText="1"/>
    </xf>
    <xf numFmtId="0" fontId="5" fillId="0" borderId="1" xfId="0" applyFont="1" applyBorder="1" applyAlignment="1">
      <alignment wrapText="1"/>
    </xf>
    <xf numFmtId="0" fontId="5" fillId="0" borderId="0" xfId="0" applyFont="1" applyAlignment="1">
      <alignment horizontal="right" vertical="center" wrapText="1"/>
    </xf>
    <xf numFmtId="0" fontId="69" fillId="0" borderId="0" xfId="0" applyFont="1"/>
    <xf numFmtId="0" fontId="69" fillId="10" borderId="26" xfId="0" applyFont="1" applyFill="1" applyBorder="1" applyAlignment="1">
      <alignment horizontal="right" wrapText="1"/>
    </xf>
    <xf numFmtId="0" fontId="69" fillId="0" borderId="0" xfId="0" applyFont="1" applyAlignment="1">
      <alignment horizontal="right" wrapText="1"/>
    </xf>
    <xf numFmtId="0" fontId="71" fillId="10" borderId="26" xfId="0" applyFont="1" applyFill="1" applyBorder="1" applyAlignment="1">
      <alignment horizontal="right" wrapText="1"/>
    </xf>
    <xf numFmtId="168" fontId="69" fillId="0" borderId="26" xfId="0" applyNumberFormat="1" applyFont="1" applyBorder="1" applyAlignment="1">
      <alignment horizontal="right" wrapText="1"/>
    </xf>
    <xf numFmtId="0" fontId="69" fillId="0" borderId="26" xfId="0" applyFont="1" applyBorder="1" applyAlignment="1">
      <alignment horizontal="right" wrapText="1"/>
    </xf>
    <xf numFmtId="0" fontId="69" fillId="0" borderId="26" xfId="0" applyFont="1" applyBorder="1" applyAlignment="1">
      <alignment wrapText="1"/>
    </xf>
    <xf numFmtId="0" fontId="69" fillId="10" borderId="27" xfId="0" applyFont="1" applyFill="1" applyBorder="1" applyAlignment="1">
      <alignment horizontal="right" wrapText="1"/>
    </xf>
    <xf numFmtId="0" fontId="71" fillId="10" borderId="27" xfId="0" applyFont="1" applyFill="1" applyBorder="1" applyAlignment="1">
      <alignment horizontal="right" wrapText="1"/>
    </xf>
    <xf numFmtId="0" fontId="69" fillId="0" borderId="27" xfId="0" applyFont="1" applyBorder="1" applyAlignment="1">
      <alignment horizontal="right" wrapText="1"/>
    </xf>
    <xf numFmtId="0" fontId="69" fillId="0" borderId="27" xfId="0" applyFont="1" applyBorder="1" applyAlignment="1">
      <alignment wrapText="1"/>
    </xf>
    <xf numFmtId="0" fontId="71" fillId="0" borderId="27" xfId="0" applyFont="1" applyBorder="1" applyAlignment="1">
      <alignment wrapText="1"/>
    </xf>
    <xf numFmtId="0" fontId="69" fillId="0" borderId="0" xfId="0" applyFont="1" applyAlignment="1">
      <alignment wrapText="1"/>
    </xf>
    <xf numFmtId="0" fontId="0" fillId="0" borderId="0" xfId="0" applyAlignment="1">
      <alignment horizontal="right"/>
    </xf>
    <xf numFmtId="0" fontId="71" fillId="0" borderId="0" xfId="0" applyFont="1" applyAlignment="1">
      <alignment horizontal="right"/>
    </xf>
    <xf numFmtId="0" fontId="75" fillId="2" borderId="0" xfId="0" applyFont="1" applyFill="1" applyAlignment="1">
      <alignment horizontal="left" vertical="top"/>
    </xf>
    <xf numFmtId="49" fontId="76" fillId="2" borderId="0" xfId="0" applyNumberFormat="1" applyFont="1" applyFill="1" applyAlignment="1">
      <alignment horizontal="left" vertical="top" wrapText="1"/>
    </xf>
    <xf numFmtId="0" fontId="0" fillId="0" borderId="0" xfId="0" applyAlignment="1">
      <alignment horizontal="left"/>
    </xf>
    <xf numFmtId="0" fontId="69" fillId="11" borderId="28" xfId="0" applyFont="1" applyFill="1" applyBorder="1" applyAlignment="1">
      <alignment horizontal="right"/>
    </xf>
    <xf numFmtId="3" fontId="69" fillId="11" borderId="28" xfId="0" applyNumberFormat="1" applyFont="1" applyFill="1" applyBorder="1" applyAlignment="1">
      <alignment horizontal="right"/>
    </xf>
    <xf numFmtId="0" fontId="69" fillId="0" borderId="0" xfId="0" applyFont="1" applyAlignment="1">
      <alignment horizontal="right"/>
    </xf>
    <xf numFmtId="0" fontId="71" fillId="11" borderId="28" xfId="0" applyFont="1" applyFill="1" applyBorder="1" applyAlignment="1">
      <alignment horizontal="right"/>
    </xf>
    <xf numFmtId="168" fontId="69" fillId="0" borderId="28" xfId="0" applyNumberFormat="1" applyFont="1" applyBorder="1" applyAlignment="1">
      <alignment horizontal="right"/>
    </xf>
    <xf numFmtId="168" fontId="71" fillId="11" borderId="28" xfId="0" applyNumberFormat="1" applyFont="1" applyFill="1" applyBorder="1" applyAlignment="1">
      <alignment horizontal="right"/>
    </xf>
    <xf numFmtId="3" fontId="71" fillId="11" borderId="28" xfId="0" applyNumberFormat="1" applyFont="1" applyFill="1" applyBorder="1" applyAlignment="1">
      <alignment horizontal="right"/>
    </xf>
    <xf numFmtId="0" fontId="69" fillId="0" borderId="28" xfId="0" applyFont="1" applyBorder="1" applyAlignment="1">
      <alignment horizontal="right"/>
    </xf>
    <xf numFmtId="0" fontId="71" fillId="0" borderId="28" xfId="0" applyFont="1" applyBorder="1" applyAlignment="1">
      <alignment horizontal="right"/>
    </xf>
    <xf numFmtId="3" fontId="71" fillId="0" borderId="28" xfId="0" applyNumberFormat="1" applyFont="1" applyBorder="1" applyAlignment="1">
      <alignment horizontal="right"/>
    </xf>
    <xf numFmtId="0" fontId="69" fillId="0" borderId="28" xfId="0" applyFont="1" applyBorder="1" applyAlignment="1">
      <alignment horizontal="left"/>
    </xf>
    <xf numFmtId="0" fontId="71" fillId="0" borderId="28" xfId="0" applyFont="1" applyBorder="1" applyAlignment="1">
      <alignment horizontal="left"/>
    </xf>
    <xf numFmtId="0" fontId="69" fillId="11" borderId="29" xfId="0" applyFont="1" applyFill="1" applyBorder="1" applyAlignment="1">
      <alignment horizontal="right" wrapText="1"/>
    </xf>
    <xf numFmtId="0" fontId="71" fillId="11" borderId="29" xfId="0" applyFont="1" applyFill="1" applyBorder="1" applyAlignment="1">
      <alignment horizontal="right" wrapText="1"/>
    </xf>
    <xf numFmtId="0" fontId="69" fillId="0" borderId="29" xfId="0" applyFont="1" applyBorder="1" applyAlignment="1">
      <alignment horizontal="right" wrapText="1"/>
    </xf>
    <xf numFmtId="0" fontId="69" fillId="0" borderId="29" xfId="0" applyFont="1" applyBorder="1" applyAlignment="1">
      <alignment horizontal="left"/>
    </xf>
    <xf numFmtId="0" fontId="71" fillId="0" borderId="29" xfId="0" applyFont="1" applyBorder="1" applyAlignment="1">
      <alignment horizontal="left"/>
    </xf>
    <xf numFmtId="0" fontId="69" fillId="11" borderId="29" xfId="0" applyFont="1" applyFill="1" applyBorder="1" applyAlignment="1">
      <alignment horizontal="right"/>
    </xf>
    <xf numFmtId="0" fontId="71" fillId="11" borderId="29" xfId="0" applyFont="1" applyFill="1" applyBorder="1" applyAlignment="1">
      <alignment horizontal="right"/>
    </xf>
    <xf numFmtId="0" fontId="69" fillId="0" borderId="29" xfId="0" applyFont="1" applyBorder="1" applyAlignment="1">
      <alignment horizontal="right"/>
    </xf>
    <xf numFmtId="0" fontId="69" fillId="0" borderId="0" xfId="0" applyFont="1" applyAlignment="1">
      <alignment horizontal="left"/>
    </xf>
    <xf numFmtId="0" fontId="1" fillId="2" borderId="0" xfId="0" applyFont="1" applyFill="1" applyAlignment="1">
      <alignment horizontal="left"/>
    </xf>
    <xf numFmtId="0" fontId="77" fillId="0" borderId="0" xfId="0" applyFont="1"/>
    <xf numFmtId="0" fontId="69" fillId="10" borderId="26" xfId="0" applyFont="1" applyFill="1" applyBorder="1" applyAlignment="1">
      <alignment horizontal="right"/>
    </xf>
    <xf numFmtId="2" fontId="69" fillId="10" borderId="26" xfId="0" applyNumberFormat="1" applyFont="1" applyFill="1" applyBorder="1" applyAlignment="1">
      <alignment horizontal="right"/>
    </xf>
    <xf numFmtId="3" fontId="69" fillId="10" borderId="26" xfId="0" applyNumberFormat="1" applyFont="1" applyFill="1" applyBorder="1" applyAlignment="1">
      <alignment horizontal="right"/>
    </xf>
    <xf numFmtId="0" fontId="71" fillId="10" borderId="26" xfId="0" applyFont="1" applyFill="1" applyBorder="1" applyAlignment="1">
      <alignment horizontal="right"/>
    </xf>
    <xf numFmtId="168" fontId="69" fillId="0" borderId="26" xfId="0" applyNumberFormat="1" applyFont="1" applyBorder="1" applyAlignment="1">
      <alignment horizontal="right"/>
    </xf>
    <xf numFmtId="0" fontId="69" fillId="0" borderId="26" xfId="0" applyFont="1" applyBorder="1" applyAlignment="1">
      <alignment horizontal="right"/>
    </xf>
    <xf numFmtId="3" fontId="71" fillId="10" borderId="26" xfId="0" applyNumberFormat="1" applyFont="1" applyFill="1" applyBorder="1" applyAlignment="1">
      <alignment horizontal="right"/>
    </xf>
    <xf numFmtId="0" fontId="71" fillId="0" borderId="26" xfId="0" applyFont="1" applyBorder="1" applyAlignment="1">
      <alignment horizontal="right"/>
    </xf>
    <xf numFmtId="3" fontId="71" fillId="0" borderId="26" xfId="0" applyNumberFormat="1" applyFont="1" applyBorder="1" applyAlignment="1">
      <alignment horizontal="right"/>
    </xf>
    <xf numFmtId="0" fontId="69" fillId="0" borderId="26" xfId="0" applyFont="1" applyBorder="1" applyAlignment="1">
      <alignment horizontal="left"/>
    </xf>
    <xf numFmtId="0" fontId="71" fillId="0" borderId="26" xfId="0" applyFont="1" applyBorder="1" applyAlignment="1">
      <alignment horizontal="left"/>
    </xf>
    <xf numFmtId="2" fontId="71" fillId="0" borderId="26" xfId="0" applyNumberFormat="1" applyFont="1" applyBorder="1" applyAlignment="1">
      <alignment horizontal="right"/>
    </xf>
    <xf numFmtId="0" fontId="69" fillId="0" borderId="26" xfId="0" quotePrefix="1" applyFont="1" applyBorder="1" applyAlignment="1">
      <alignment horizontal="left"/>
    </xf>
    <xf numFmtId="2" fontId="69" fillId="0" borderId="26" xfId="0" applyNumberFormat="1" applyFont="1" applyBorder="1" applyAlignment="1">
      <alignment horizontal="right"/>
    </xf>
    <xf numFmtId="3" fontId="69" fillId="0" borderId="26" xfId="0" applyNumberFormat="1" applyFont="1" applyBorder="1" applyAlignment="1">
      <alignment horizontal="right"/>
    </xf>
    <xf numFmtId="0" fontId="69" fillId="10" borderId="27" xfId="0" applyFont="1" applyFill="1" applyBorder="1" applyAlignment="1">
      <alignment horizontal="right"/>
    </xf>
    <xf numFmtId="0" fontId="69" fillId="0" borderId="27" xfId="0" applyFont="1" applyBorder="1" applyAlignment="1">
      <alignment horizontal="right"/>
    </xf>
    <xf numFmtId="0" fontId="71" fillId="10" borderId="27" xfId="0" applyFont="1" applyFill="1" applyBorder="1" applyAlignment="1">
      <alignment horizontal="right"/>
    </xf>
    <xf numFmtId="0" fontId="69" fillId="0" borderId="27" xfId="0" applyFont="1" applyBorder="1" applyAlignment="1">
      <alignment horizontal="left"/>
    </xf>
    <xf numFmtId="0" fontId="78" fillId="11" borderId="28" xfId="0" applyFont="1" applyFill="1" applyBorder="1" applyAlignment="1">
      <alignment horizontal="right"/>
    </xf>
    <xf numFmtId="168" fontId="78" fillId="11" borderId="28" xfId="0" applyNumberFormat="1" applyFont="1" applyFill="1" applyBorder="1" applyAlignment="1">
      <alignment horizontal="right"/>
    </xf>
    <xf numFmtId="3" fontId="78" fillId="11" borderId="28" xfId="0" applyNumberFormat="1" applyFont="1" applyFill="1" applyBorder="1" applyAlignment="1">
      <alignment horizontal="right"/>
    </xf>
    <xf numFmtId="0" fontId="79" fillId="0" borderId="0" xfId="0" applyFont="1" applyAlignment="1">
      <alignment horizontal="right"/>
    </xf>
    <xf numFmtId="3" fontId="79" fillId="11" borderId="28" xfId="0" applyNumberFormat="1" applyFont="1" applyFill="1" applyBorder="1" applyAlignment="1">
      <alignment horizontal="right"/>
    </xf>
    <xf numFmtId="0" fontId="79" fillId="0" borderId="28" xfId="0" applyFont="1" applyBorder="1" applyAlignment="1">
      <alignment horizontal="right"/>
    </xf>
    <xf numFmtId="0" fontId="79" fillId="11" borderId="28" xfId="0" applyFont="1" applyFill="1" applyBorder="1" applyAlignment="1">
      <alignment horizontal="right"/>
    </xf>
    <xf numFmtId="3" fontId="79" fillId="0" borderId="28" xfId="0" applyNumberFormat="1" applyFont="1" applyBorder="1" applyAlignment="1">
      <alignment horizontal="right"/>
    </xf>
    <xf numFmtId="168" fontId="79" fillId="0" borderId="28" xfId="0" applyNumberFormat="1" applyFont="1" applyBorder="1" applyAlignment="1">
      <alignment horizontal="right"/>
    </xf>
    <xf numFmtId="0" fontId="79" fillId="0" borderId="28" xfId="0" applyFont="1" applyBorder="1"/>
    <xf numFmtId="0" fontId="78" fillId="0" borderId="0" xfId="0" applyFont="1" applyAlignment="1">
      <alignment horizontal="right"/>
    </xf>
    <xf numFmtId="0" fontId="78" fillId="0" borderId="28" xfId="0" applyFont="1" applyBorder="1" applyAlignment="1">
      <alignment horizontal="right"/>
    </xf>
    <xf numFmtId="168" fontId="79" fillId="11" borderId="28" xfId="0" applyNumberFormat="1" applyFont="1" applyFill="1" applyBorder="1" applyAlignment="1">
      <alignment horizontal="right"/>
    </xf>
    <xf numFmtId="168" fontId="78" fillId="0" borderId="28" xfId="0" applyNumberFormat="1" applyFont="1" applyBorder="1" applyAlignment="1">
      <alignment horizontal="right"/>
    </xf>
    <xf numFmtId="0" fontId="78" fillId="0" borderId="28" xfId="0" applyFont="1" applyBorder="1"/>
    <xf numFmtId="0" fontId="78" fillId="0" borderId="28" xfId="0" quotePrefix="1" applyFont="1" applyBorder="1"/>
    <xf numFmtId="0" fontId="69" fillId="11" borderId="28" xfId="0" applyFont="1" applyFill="1" applyBorder="1" applyAlignment="1">
      <alignment horizontal="right" wrapText="1"/>
    </xf>
    <xf numFmtId="0" fontId="71" fillId="11" borderId="28" xfId="0" applyFont="1" applyFill="1" applyBorder="1" applyAlignment="1">
      <alignment horizontal="right" wrapText="1"/>
    </xf>
    <xf numFmtId="0" fontId="69" fillId="0" borderId="28" xfId="0" applyFont="1" applyBorder="1" applyAlignment="1">
      <alignment horizontal="right" wrapText="1"/>
    </xf>
    <xf numFmtId="168" fontId="71" fillId="11" borderId="28" xfId="0" applyNumberFormat="1" applyFont="1" applyFill="1" applyBorder="1" applyAlignment="1">
      <alignment horizontal="right" wrapText="1"/>
    </xf>
    <xf numFmtId="0" fontId="69" fillId="0" borderId="28" xfId="0" applyFont="1" applyBorder="1" applyAlignment="1">
      <alignment horizontal="left" wrapText="1"/>
    </xf>
    <xf numFmtId="0" fontId="69" fillId="0" borderId="28" xfId="0" quotePrefix="1" applyFont="1" applyBorder="1" applyAlignment="1">
      <alignment horizontal="left" wrapText="1"/>
    </xf>
    <xf numFmtId="168" fontId="69" fillId="11" borderId="28" xfId="0" applyNumberFormat="1" applyFont="1" applyFill="1" applyBorder="1" applyAlignment="1">
      <alignment horizontal="right" wrapText="1"/>
    </xf>
    <xf numFmtId="3" fontId="71" fillId="11" borderId="28" xfId="0" applyNumberFormat="1" applyFont="1" applyFill="1" applyBorder="1" applyAlignment="1">
      <alignment horizontal="right" wrapText="1"/>
    </xf>
    <xf numFmtId="3" fontId="71" fillId="11" borderId="26" xfId="0" applyNumberFormat="1" applyFont="1" applyFill="1" applyBorder="1" applyAlignment="1">
      <alignment horizontal="right"/>
    </xf>
    <xf numFmtId="168" fontId="69" fillId="0" borderId="28" xfId="0" applyNumberFormat="1" applyFont="1" applyBorder="1" applyAlignment="1">
      <alignment horizontal="right" wrapText="1"/>
    </xf>
    <xf numFmtId="0" fontId="69" fillId="0" borderId="28" xfId="0" applyFont="1" applyBorder="1"/>
    <xf numFmtId="0" fontId="69" fillId="0" borderId="29" xfId="0" applyFont="1" applyBorder="1"/>
    <xf numFmtId="0" fontId="71" fillId="0" borderId="29" xfId="0" applyFont="1" applyBorder="1"/>
    <xf numFmtId="169" fontId="71" fillId="11" borderId="28" xfId="2" applyNumberFormat="1" applyFont="1" applyFill="1" applyBorder="1" applyAlignment="1">
      <alignment horizontal="right"/>
    </xf>
    <xf numFmtId="0" fontId="82" fillId="0" borderId="0" xfId="0" applyFont="1" applyAlignment="1">
      <alignment horizontal="left" wrapText="1"/>
    </xf>
    <xf numFmtId="0" fontId="63" fillId="0" borderId="0" xfId="0" applyFont="1" applyAlignment="1">
      <alignment horizontal="left"/>
    </xf>
    <xf numFmtId="0" fontId="71" fillId="11" borderId="26" xfId="0" applyFont="1" applyFill="1" applyBorder="1" applyAlignment="1">
      <alignment horizontal="right"/>
    </xf>
    <xf numFmtId="0" fontId="83" fillId="0" borderId="26" xfId="0" applyFont="1" applyBorder="1"/>
    <xf numFmtId="0" fontId="71" fillId="11" borderId="30" xfId="0" applyFont="1" applyFill="1" applyBorder="1" applyAlignment="1">
      <alignment horizontal="right"/>
    </xf>
    <xf numFmtId="0" fontId="84" fillId="0" borderId="26" xfId="0" applyFont="1" applyBorder="1"/>
    <xf numFmtId="0" fontId="71" fillId="11" borderId="31" xfId="0" applyFont="1" applyFill="1" applyBorder="1" applyAlignment="1">
      <alignment horizontal="right"/>
    </xf>
    <xf numFmtId="168" fontId="71" fillId="0" borderId="26" xfId="0" applyNumberFormat="1" applyFont="1" applyBorder="1" applyAlignment="1">
      <alignment horizontal="right"/>
    </xf>
    <xf numFmtId="0" fontId="84" fillId="0" borderId="0" xfId="0" applyFont="1" applyAlignment="1">
      <alignment horizontal="right" wrapText="1"/>
    </xf>
    <xf numFmtId="0" fontId="84" fillId="0" borderId="26" xfId="0" applyFont="1" applyBorder="1" applyAlignment="1">
      <alignment horizontal="right" wrapText="1"/>
    </xf>
    <xf numFmtId="0" fontId="84" fillId="0" borderId="26" xfId="0" quotePrefix="1" applyFont="1" applyBorder="1" applyAlignment="1">
      <alignment horizontal="left" wrapText="1"/>
    </xf>
    <xf numFmtId="168" fontId="69" fillId="10" borderId="26" xfId="0" applyNumberFormat="1" applyFont="1" applyFill="1" applyBorder="1" applyAlignment="1">
      <alignment horizontal="right"/>
    </xf>
    <xf numFmtId="0" fontId="71" fillId="10" borderId="0" xfId="0" applyFont="1" applyFill="1" applyAlignment="1">
      <alignment horizontal="right"/>
    </xf>
    <xf numFmtId="3" fontId="71" fillId="11" borderId="31" xfId="0" applyNumberFormat="1" applyFont="1" applyFill="1" applyBorder="1" applyAlignment="1">
      <alignment horizontal="right"/>
    </xf>
    <xf numFmtId="0" fontId="83" fillId="0" borderId="0" xfId="0" applyFont="1"/>
    <xf numFmtId="0" fontId="71" fillId="11" borderId="32" xfId="0" applyFont="1" applyFill="1" applyBorder="1" applyAlignment="1">
      <alignment horizontal="right"/>
    </xf>
    <xf numFmtId="0" fontId="69" fillId="0" borderId="32" xfId="0" applyFont="1" applyBorder="1" applyAlignment="1">
      <alignment horizontal="right"/>
    </xf>
    <xf numFmtId="170" fontId="69" fillId="0" borderId="0" xfId="0" applyNumberFormat="1" applyFont="1" applyAlignment="1">
      <alignment horizontal="right" wrapText="1"/>
    </xf>
    <xf numFmtId="0" fontId="69" fillId="0" borderId="0" xfId="0" applyFont="1" applyAlignment="1">
      <alignment horizontal="left" wrapText="1"/>
    </xf>
    <xf numFmtId="0" fontId="71" fillId="0" borderId="28" xfId="0" applyFont="1" applyBorder="1"/>
    <xf numFmtId="0" fontId="69" fillId="0" borderId="33" xfId="0" applyFont="1" applyBorder="1" applyAlignment="1">
      <alignment horizontal="right"/>
    </xf>
    <xf numFmtId="0" fontId="71" fillId="0" borderId="33" xfId="0" applyFont="1" applyBorder="1" applyAlignment="1">
      <alignment horizontal="right"/>
    </xf>
    <xf numFmtId="0" fontId="69" fillId="0" borderId="33" xfId="0" applyFont="1" applyBorder="1"/>
    <xf numFmtId="0" fontId="69" fillId="11" borderId="0" xfId="0" applyFont="1" applyFill="1" applyAlignment="1">
      <alignment horizontal="right"/>
    </xf>
    <xf numFmtId="0" fontId="71" fillId="11" borderId="0" xfId="0" applyFont="1" applyFill="1" applyAlignment="1">
      <alignment horizontal="right"/>
    </xf>
    <xf numFmtId="0" fontId="69" fillId="0" borderId="26" xfId="0" applyFont="1" applyBorder="1"/>
    <xf numFmtId="0" fontId="69" fillId="10" borderId="0" xfId="0" applyFont="1" applyFill="1" applyAlignment="1">
      <alignment horizontal="right"/>
    </xf>
    <xf numFmtId="168" fontId="71" fillId="0" borderId="28" xfId="0" applyNumberFormat="1" applyFont="1" applyBorder="1" applyAlignment="1">
      <alignment horizontal="right"/>
    </xf>
    <xf numFmtId="2" fontId="69" fillId="11" borderId="28" xfId="0" applyNumberFormat="1" applyFont="1" applyFill="1" applyBorder="1" applyAlignment="1">
      <alignment horizontal="right"/>
    </xf>
    <xf numFmtId="0" fontId="69" fillId="0" borderId="28" xfId="0" quotePrefix="1" applyFont="1" applyBorder="1"/>
    <xf numFmtId="3" fontId="69" fillId="0" borderId="28" xfId="0" applyNumberFormat="1" applyFont="1" applyBorder="1" applyAlignment="1">
      <alignment horizontal="right"/>
    </xf>
    <xf numFmtId="0" fontId="71" fillId="0" borderId="26" xfId="0" applyFont="1" applyBorder="1"/>
    <xf numFmtId="0" fontId="69" fillId="0" borderId="26" xfId="0" applyFont="1" applyBorder="1" applyAlignment="1">
      <alignment horizontal="left" wrapText="1"/>
    </xf>
    <xf numFmtId="0" fontId="69" fillId="0" borderId="26" xfId="0" quotePrefix="1" applyFont="1" applyBorder="1"/>
    <xf numFmtId="0" fontId="69" fillId="0" borderId="27" xfId="0" applyFont="1" applyBorder="1"/>
    <xf numFmtId="0" fontId="71" fillId="0" borderId="27" xfId="0" applyFont="1" applyBorder="1"/>
    <xf numFmtId="0" fontId="0" fillId="0" borderId="0" xfId="0" applyAlignment="1">
      <alignment horizontal="center"/>
    </xf>
    <xf numFmtId="0" fontId="69" fillId="0" borderId="28" xfId="0" quotePrefix="1" applyFont="1" applyBorder="1" applyAlignment="1">
      <alignment horizontal="left"/>
    </xf>
    <xf numFmtId="0" fontId="65" fillId="0" borderId="0" xfId="0" applyFont="1"/>
    <xf numFmtId="0" fontId="24" fillId="0" borderId="0" xfId="0" applyFont="1"/>
    <xf numFmtId="0" fontId="24" fillId="0" borderId="0" xfId="0" applyFont="1" applyAlignment="1">
      <alignment horizontal="right"/>
    </xf>
    <xf numFmtId="168" fontId="24" fillId="0" borderId="0" xfId="0" applyNumberFormat="1" applyFont="1" applyAlignment="1">
      <alignment horizontal="right"/>
    </xf>
    <xf numFmtId="0" fontId="87" fillId="0" borderId="0" xfId="0" applyFont="1"/>
    <xf numFmtId="0" fontId="5" fillId="0" borderId="0" xfId="0" applyFont="1" applyAlignment="1">
      <alignment horizontal="left" vertical="center"/>
    </xf>
    <xf numFmtId="0" fontId="90" fillId="0" borderId="0" xfId="0" applyFont="1" applyAlignment="1">
      <alignment horizontal="left" vertical="center" wrapText="1"/>
    </xf>
    <xf numFmtId="0" fontId="90" fillId="0" borderId="0" xfId="0" applyFont="1" applyAlignment="1">
      <alignment horizontal="left" vertical="center"/>
    </xf>
    <xf numFmtId="0" fontId="7" fillId="0" borderId="1" xfId="0" applyFont="1" applyBorder="1" applyAlignment="1">
      <alignment horizontal="right" vertical="center" wrapText="1"/>
    </xf>
    <xf numFmtId="0" fontId="8" fillId="2" borderId="0" xfId="0" applyFont="1" applyFill="1" applyAlignment="1">
      <alignment horizontal="left" vertical="center"/>
    </xf>
    <xf numFmtId="0" fontId="6" fillId="0" borderId="15" xfId="0" applyFont="1" applyBorder="1" applyAlignment="1">
      <alignment vertical="center" wrapText="1"/>
    </xf>
    <xf numFmtId="0" fontId="11" fillId="0" borderId="15" xfId="0" applyFont="1" applyBorder="1" applyAlignment="1">
      <alignment horizontal="right" vertical="center" wrapText="1"/>
    </xf>
    <xf numFmtId="172" fontId="11" fillId="4" borderId="6" xfId="0" applyNumberFormat="1" applyFont="1" applyFill="1" applyBorder="1" applyAlignment="1">
      <alignment horizontal="center" vertical="center" wrapText="1"/>
    </xf>
    <xf numFmtId="165" fontId="11" fillId="4" borderId="34" xfId="0" applyNumberFormat="1" applyFont="1" applyFill="1" applyBorder="1" applyAlignment="1">
      <alignment horizontal="center" vertical="center" wrapText="1"/>
    </xf>
    <xf numFmtId="0" fontId="6" fillId="0" borderId="0" xfId="0" applyFont="1" applyAlignment="1">
      <alignment wrapText="1"/>
    </xf>
    <xf numFmtId="0" fontId="5" fillId="0" borderId="15" xfId="0" applyFont="1" applyBorder="1" applyAlignment="1">
      <alignment horizontal="left" vertical="center" wrapText="1"/>
    </xf>
    <xf numFmtId="0" fontId="5" fillId="0" borderId="0" xfId="0" applyFont="1" applyAlignment="1">
      <alignment horizontal="left" vertical="center" wrapText="1"/>
    </xf>
    <xf numFmtId="0" fontId="5" fillId="6" borderId="0" xfId="0" applyFont="1" applyFill="1"/>
    <xf numFmtId="0" fontId="71" fillId="0" borderId="26" xfId="0" quotePrefix="1" applyFont="1" applyBorder="1" applyAlignment="1">
      <alignment horizontal="left"/>
    </xf>
    <xf numFmtId="0" fontId="92" fillId="0" borderId="0" xfId="0" applyFont="1"/>
    <xf numFmtId="0" fontId="93" fillId="0" borderId="0" xfId="0" applyFont="1" applyAlignment="1">
      <alignment horizontal="right" vertical="center" wrapText="1"/>
    </xf>
    <xf numFmtId="0" fontId="94" fillId="0" borderId="0" xfId="0" applyFont="1" applyAlignment="1">
      <alignment horizontal="right" vertical="center" wrapText="1"/>
    </xf>
    <xf numFmtId="0" fontId="94" fillId="0" borderId="35" xfId="0" applyFont="1" applyBorder="1" applyAlignment="1">
      <alignment horizontal="right" vertical="center" wrapText="1"/>
    </xf>
    <xf numFmtId="0" fontId="94" fillId="0" borderId="36" xfId="0" applyFont="1" applyBorder="1" applyAlignment="1">
      <alignment horizontal="right" vertical="center" wrapText="1"/>
    </xf>
    <xf numFmtId="0" fontId="95" fillId="9" borderId="0" xfId="0" applyFont="1" applyFill="1" applyAlignment="1">
      <alignment horizontal="right" vertical="center" wrapText="1"/>
    </xf>
    <xf numFmtId="0" fontId="95" fillId="9" borderId="35" xfId="0" applyFont="1" applyFill="1" applyBorder="1" applyAlignment="1">
      <alignment horizontal="right" vertical="center" wrapText="1"/>
    </xf>
    <xf numFmtId="0" fontId="95" fillId="9" borderId="36" xfId="0" applyFont="1" applyFill="1" applyBorder="1" applyAlignment="1">
      <alignment horizontal="right" vertical="center" wrapText="1"/>
    </xf>
    <xf numFmtId="0" fontId="93" fillId="0" borderId="0" xfId="0" applyFont="1" applyAlignment="1">
      <alignment vertical="center" wrapText="1"/>
    </xf>
    <xf numFmtId="0" fontId="93" fillId="9" borderId="0" xfId="0" applyFont="1" applyFill="1" applyAlignment="1">
      <alignment vertical="center" wrapText="1"/>
    </xf>
    <xf numFmtId="0" fontId="96" fillId="0" borderId="0" xfId="0" applyFont="1" applyAlignment="1">
      <alignment vertical="center" wrapText="1"/>
    </xf>
    <xf numFmtId="0" fontId="95" fillId="0" borderId="0" xfId="0" applyFont="1" applyAlignment="1">
      <alignment vertical="center" wrapText="1"/>
    </xf>
    <xf numFmtId="0" fontId="97" fillId="0" borderId="0" xfId="0" applyFont="1" applyAlignment="1">
      <alignment vertical="center" wrapText="1"/>
    </xf>
    <xf numFmtId="0" fontId="94" fillId="0" borderId="0" xfId="0" applyFont="1" applyAlignment="1">
      <alignment vertical="center" wrapText="1"/>
    </xf>
    <xf numFmtId="3" fontId="94" fillId="0" borderId="0" xfId="0" applyNumberFormat="1" applyFont="1" applyAlignment="1">
      <alignment horizontal="right" vertical="center" wrapText="1"/>
    </xf>
    <xf numFmtId="3" fontId="95" fillId="9" borderId="0" xfId="0" applyNumberFormat="1" applyFont="1" applyFill="1" applyAlignment="1">
      <alignment horizontal="right" vertical="center" wrapText="1"/>
    </xf>
    <xf numFmtId="9" fontId="94" fillId="0" borderId="0" xfId="0" applyNumberFormat="1" applyFont="1" applyAlignment="1">
      <alignment horizontal="right" vertical="center" wrapText="1"/>
    </xf>
    <xf numFmtId="0" fontId="94" fillId="0" borderId="36" xfId="0" applyFont="1" applyBorder="1" applyAlignment="1">
      <alignment vertical="center" wrapText="1"/>
    </xf>
    <xf numFmtId="0" fontId="93" fillId="0" borderId="36" xfId="0" applyFont="1" applyBorder="1" applyAlignment="1">
      <alignment vertical="center" wrapText="1"/>
    </xf>
    <xf numFmtId="3" fontId="94" fillId="0" borderId="36" xfId="0" applyNumberFormat="1" applyFont="1" applyBorder="1" applyAlignment="1">
      <alignment horizontal="right" vertical="center" wrapText="1"/>
    </xf>
    <xf numFmtId="3" fontId="95" fillId="9" borderId="36" xfId="0" applyNumberFormat="1" applyFont="1" applyFill="1" applyBorder="1" applyAlignment="1">
      <alignment horizontal="right" vertical="center" wrapText="1"/>
    </xf>
    <xf numFmtId="0" fontId="95" fillId="0" borderId="35" xfId="0" applyFont="1" applyBorder="1" applyAlignment="1">
      <alignment vertical="center" wrapText="1"/>
    </xf>
    <xf numFmtId="0" fontId="93" fillId="0" borderId="35" xfId="0" applyFont="1" applyBorder="1" applyAlignment="1">
      <alignment vertical="center" wrapText="1"/>
    </xf>
    <xf numFmtId="0" fontId="93" fillId="9" borderId="35" xfId="0" applyFont="1" applyFill="1" applyBorder="1" applyAlignment="1">
      <alignment vertical="center" wrapText="1"/>
    </xf>
    <xf numFmtId="0" fontId="94" fillId="0" borderId="35" xfId="0" applyFont="1" applyBorder="1" applyAlignment="1">
      <alignment vertical="center" wrapText="1"/>
    </xf>
    <xf numFmtId="3" fontId="94" fillId="0" borderId="35" xfId="0" applyNumberFormat="1" applyFont="1" applyBorder="1" applyAlignment="1">
      <alignment horizontal="right" vertical="center" wrapText="1"/>
    </xf>
    <xf numFmtId="3" fontId="95" fillId="9" borderId="35" xfId="0" applyNumberFormat="1" applyFont="1" applyFill="1" applyBorder="1" applyAlignment="1">
      <alignment horizontal="right" vertical="center" wrapText="1"/>
    </xf>
    <xf numFmtId="3" fontId="97" fillId="0" borderId="36" xfId="0" applyNumberFormat="1" applyFont="1" applyBorder="1" applyAlignment="1">
      <alignment horizontal="right" vertical="center" wrapText="1"/>
    </xf>
    <xf numFmtId="0" fontId="93" fillId="9" borderId="0" xfId="0" applyFont="1" applyFill="1" applyAlignment="1">
      <alignment horizontal="right" vertical="center" wrapText="1"/>
    </xf>
    <xf numFmtId="0" fontId="93" fillId="0" borderId="36" xfId="0" applyFont="1" applyBorder="1" applyAlignment="1">
      <alignment horizontal="right" vertical="center" wrapText="1"/>
    </xf>
    <xf numFmtId="0" fontId="93" fillId="9" borderId="36" xfId="0" applyFont="1" applyFill="1" applyBorder="1" applyAlignment="1">
      <alignment horizontal="right" vertical="center" wrapText="1"/>
    </xf>
    <xf numFmtId="3" fontId="99" fillId="2" borderId="0" xfId="1" applyNumberFormat="1" applyFont="1" applyFill="1" applyAlignment="1">
      <alignment horizontal="left" vertical="top"/>
    </xf>
    <xf numFmtId="0" fontId="51" fillId="7" borderId="0" xfId="0" applyFont="1" applyFill="1" applyAlignment="1">
      <alignment vertical="top" wrapText="1"/>
    </xf>
    <xf numFmtId="0" fontId="50" fillId="7" borderId="0" xfId="0" applyFont="1" applyFill="1" applyAlignment="1">
      <alignment vertical="top" wrapText="1"/>
    </xf>
    <xf numFmtId="0" fontId="101" fillId="7" borderId="0" xfId="0" applyFont="1" applyFill="1"/>
    <xf numFmtId="0" fontId="43" fillId="2" borderId="0" xfId="7" applyFont="1" applyFill="1" applyAlignment="1">
      <alignment vertical="center"/>
    </xf>
    <xf numFmtId="0" fontId="43" fillId="2" borderId="0" xfId="7" applyFont="1" applyFill="1" applyAlignment="1">
      <alignment vertical="center" wrapText="1"/>
    </xf>
    <xf numFmtId="0" fontId="5" fillId="0" borderId="2"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vertical="center" wrapText="1"/>
    </xf>
    <xf numFmtId="0" fontId="5" fillId="0" borderId="2" xfId="0" applyFont="1" applyBorder="1" applyAlignment="1">
      <alignment vertical="center" wrapText="1"/>
    </xf>
    <xf numFmtId="9" fontId="5" fillId="0" borderId="2" xfId="0" applyNumberFormat="1" applyFont="1" applyBorder="1" applyAlignment="1">
      <alignment horizontal="right" vertical="center" wrapText="1"/>
    </xf>
    <xf numFmtId="169" fontId="5" fillId="0" borderId="2" xfId="0" applyNumberFormat="1" applyFont="1" applyBorder="1" applyAlignment="1">
      <alignment horizontal="left" vertical="center" wrapText="1"/>
    </xf>
    <xf numFmtId="9" fontId="5" fillId="0" borderId="2" xfId="0" applyNumberFormat="1" applyFont="1" applyBorder="1" applyAlignment="1">
      <alignment horizontal="left" vertical="center" wrapText="1"/>
    </xf>
    <xf numFmtId="9" fontId="5" fillId="0" borderId="15" xfId="0" applyNumberFormat="1" applyFont="1" applyBorder="1" applyAlignment="1">
      <alignment horizontal="right" vertical="center" wrapText="1"/>
    </xf>
    <xf numFmtId="0" fontId="7" fillId="0" borderId="15" xfId="0" applyFont="1" applyBorder="1" applyAlignment="1">
      <alignment vertical="center" wrapText="1"/>
    </xf>
    <xf numFmtId="9" fontId="7" fillId="0" borderId="15" xfId="0" applyNumberFormat="1" applyFont="1" applyBorder="1" applyAlignment="1">
      <alignment horizontal="left" vertical="center" wrapText="1"/>
    </xf>
    <xf numFmtId="9" fontId="7" fillId="0" borderId="2" xfId="0" applyNumberFormat="1" applyFont="1" applyBorder="1" applyAlignment="1">
      <alignment horizontal="left" vertical="center" wrapText="1"/>
    </xf>
    <xf numFmtId="0" fontId="7" fillId="0" borderId="15" xfId="0" applyFont="1" applyBorder="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wrapText="1"/>
    </xf>
    <xf numFmtId="0" fontId="14" fillId="4" borderId="0" xfId="0" applyFont="1" applyFill="1" applyAlignment="1">
      <alignment wrapText="1"/>
    </xf>
    <xf numFmtId="0" fontId="14" fillId="4" borderId="13" xfId="0" applyFont="1" applyFill="1" applyBorder="1" applyAlignment="1">
      <alignment wrapText="1"/>
    </xf>
    <xf numFmtId="173" fontId="24" fillId="0" borderId="0" xfId="4" applyNumberFormat="1" applyFont="1" applyAlignment="1">
      <alignment horizontal="right"/>
    </xf>
    <xf numFmtId="169" fontId="11" fillId="4" borderId="0" xfId="0" applyNumberFormat="1" applyFont="1" applyFill="1" applyAlignment="1">
      <alignment wrapText="1"/>
    </xf>
    <xf numFmtId="174" fontId="96" fillId="5" borderId="41" xfId="0" applyNumberFormat="1" applyFont="1" applyFill="1" applyBorder="1" applyAlignment="1">
      <alignment horizontal="right" vertical="center" wrapText="1"/>
    </xf>
    <xf numFmtId="174" fontId="96" fillId="5" borderId="42" xfId="0" applyNumberFormat="1" applyFont="1" applyFill="1" applyBorder="1" applyAlignment="1">
      <alignment horizontal="right" vertical="center" wrapText="1"/>
    </xf>
    <xf numFmtId="175" fontId="96" fillId="5" borderId="42" xfId="0" applyNumberFormat="1" applyFont="1" applyFill="1" applyBorder="1" applyAlignment="1">
      <alignment horizontal="right" vertical="center" wrapText="1"/>
    </xf>
    <xf numFmtId="0" fontId="96" fillId="5" borderId="42" xfId="0" applyFont="1" applyFill="1" applyBorder="1" applyAlignment="1">
      <alignment horizontal="right" vertical="center" wrapText="1"/>
    </xf>
    <xf numFmtId="0" fontId="96" fillId="5" borderId="43" xfId="0" applyFont="1" applyFill="1" applyBorder="1" applyAlignment="1">
      <alignment horizontal="right" vertical="center" wrapText="1"/>
    </xf>
    <xf numFmtId="0" fontId="106" fillId="0" borderId="41" xfId="0" applyFont="1" applyBorder="1" applyAlignment="1">
      <alignment horizontal="left" vertical="center" wrapText="1"/>
    </xf>
    <xf numFmtId="0" fontId="107" fillId="4" borderId="42" xfId="0" applyFont="1" applyFill="1" applyBorder="1" applyAlignment="1">
      <alignment vertical="center" wrapText="1"/>
    </xf>
    <xf numFmtId="0" fontId="106" fillId="0" borderId="42" xfId="0" applyFont="1" applyBorder="1" applyAlignment="1">
      <alignment horizontal="left" vertical="center" wrapText="1"/>
    </xf>
    <xf numFmtId="0" fontId="107" fillId="0" borderId="42" xfId="0" applyFont="1" applyBorder="1" applyAlignment="1">
      <alignment vertical="center" wrapText="1"/>
    </xf>
    <xf numFmtId="0" fontId="106" fillId="0" borderId="43" xfId="0" applyFont="1" applyBorder="1" applyAlignment="1">
      <alignment horizontal="left" vertical="center" wrapText="1"/>
    </xf>
    <xf numFmtId="174" fontId="106" fillId="0" borderId="42" xfId="0" applyNumberFormat="1" applyFont="1" applyBorder="1" applyAlignment="1">
      <alignment horizontal="right" vertical="center" wrapText="1"/>
    </xf>
    <xf numFmtId="176" fontId="106" fillId="0" borderId="42" xfId="0" applyNumberFormat="1" applyFont="1" applyBorder="1" applyAlignment="1">
      <alignment horizontal="right" vertical="center" wrapText="1"/>
    </xf>
    <xf numFmtId="176" fontId="106" fillId="4" borderId="42" xfId="0" applyNumberFormat="1" applyFont="1" applyFill="1" applyBorder="1" applyAlignment="1">
      <alignment horizontal="right" vertical="center" wrapText="1"/>
    </xf>
    <xf numFmtId="175" fontId="106" fillId="0" borderId="42" xfId="0" applyNumberFormat="1" applyFont="1" applyBorder="1" applyAlignment="1">
      <alignment horizontal="right" vertical="center" wrapText="1"/>
    </xf>
    <xf numFmtId="176" fontId="106" fillId="0" borderId="43" xfId="0" applyNumberFormat="1" applyFont="1" applyBorder="1" applyAlignment="1">
      <alignment horizontal="right" vertical="center" wrapText="1"/>
    </xf>
    <xf numFmtId="177" fontId="109" fillId="15" borderId="1" xfId="0" applyNumberFormat="1" applyFont="1" applyFill="1" applyBorder="1" applyAlignment="1">
      <alignment horizontal="right" wrapText="1"/>
    </xf>
    <xf numFmtId="177" fontId="109" fillId="15" borderId="0" xfId="0" applyNumberFormat="1" applyFont="1" applyFill="1" applyAlignment="1">
      <alignment horizontal="right" wrapText="1"/>
    </xf>
    <xf numFmtId="176" fontId="106" fillId="0" borderId="41" xfId="0" applyNumberFormat="1" applyFont="1" applyBorder="1" applyAlignment="1">
      <alignment horizontal="right" vertical="center" wrapText="1"/>
    </xf>
    <xf numFmtId="174" fontId="96" fillId="5" borderId="44" xfId="0" applyNumberFormat="1" applyFont="1" applyFill="1" applyBorder="1" applyAlignment="1">
      <alignment horizontal="right" vertical="center" wrapText="1"/>
    </xf>
    <xf numFmtId="176" fontId="106" fillId="0" borderId="44" xfId="0" applyNumberFormat="1" applyFont="1" applyBorder="1" applyAlignment="1">
      <alignment horizontal="right" vertical="center" wrapText="1"/>
    </xf>
    <xf numFmtId="0" fontId="96" fillId="5" borderId="41" xfId="0" applyFont="1" applyFill="1" applyBorder="1" applyAlignment="1">
      <alignment horizontal="right" vertical="center" wrapText="1"/>
    </xf>
    <xf numFmtId="175" fontId="106" fillId="0" borderId="41" xfId="0" applyNumberFormat="1" applyFont="1" applyBorder="1" applyAlignment="1">
      <alignment horizontal="right" vertical="center" wrapText="1"/>
    </xf>
    <xf numFmtId="175" fontId="96" fillId="5" borderId="43" xfId="0" applyNumberFormat="1" applyFont="1" applyFill="1" applyBorder="1" applyAlignment="1">
      <alignment horizontal="right" vertical="center" wrapText="1"/>
    </xf>
    <xf numFmtId="175" fontId="106" fillId="0" borderId="43" xfId="0" applyNumberFormat="1" applyFont="1" applyBorder="1" applyAlignment="1">
      <alignment horizontal="right" vertical="center" wrapText="1"/>
    </xf>
    <xf numFmtId="178" fontId="96" fillId="5" borderId="41" xfId="0" applyNumberFormat="1" applyFont="1" applyFill="1" applyBorder="1" applyAlignment="1">
      <alignment horizontal="right" vertical="center" wrapText="1"/>
    </xf>
    <xf numFmtId="178" fontId="106" fillId="0" borderId="41" xfId="0" applyNumberFormat="1" applyFont="1" applyBorder="1" applyAlignment="1">
      <alignment horizontal="right" vertical="center" wrapText="1"/>
    </xf>
    <xf numFmtId="178" fontId="96" fillId="5" borderId="42" xfId="0" applyNumberFormat="1" applyFont="1" applyFill="1" applyBorder="1" applyAlignment="1">
      <alignment horizontal="right" vertical="center" wrapText="1"/>
    </xf>
    <xf numFmtId="178" fontId="106" fillId="0" borderId="42" xfId="0" applyNumberFormat="1" applyFont="1" applyBorder="1" applyAlignment="1">
      <alignment horizontal="right" vertical="center" wrapText="1"/>
    </xf>
    <xf numFmtId="178" fontId="96" fillId="5" borderId="43" xfId="0" applyNumberFormat="1" applyFont="1" applyFill="1" applyBorder="1" applyAlignment="1">
      <alignment horizontal="right" vertical="center" wrapText="1"/>
    </xf>
    <xf numFmtId="178" fontId="106" fillId="0" borderId="43" xfId="0" applyNumberFormat="1" applyFont="1" applyBorder="1" applyAlignment="1">
      <alignment horizontal="right" vertical="center" wrapText="1"/>
    </xf>
    <xf numFmtId="0" fontId="111" fillId="7" borderId="16" xfId="0" applyFont="1" applyFill="1" applyBorder="1" applyAlignment="1">
      <alignment horizontal="left" vertical="center" wrapText="1"/>
    </xf>
    <xf numFmtId="176" fontId="96" fillId="5" borderId="45" xfId="0" applyNumberFormat="1" applyFont="1" applyFill="1" applyBorder="1" applyAlignment="1">
      <alignment horizontal="right" vertical="center" wrapText="1"/>
    </xf>
    <xf numFmtId="176" fontId="106" fillId="0" borderId="45" xfId="0" applyNumberFormat="1" applyFont="1" applyBorder="1" applyAlignment="1">
      <alignment horizontal="right" vertical="center" wrapText="1"/>
    </xf>
    <xf numFmtId="179" fontId="106" fillId="0" borderId="45" xfId="0" applyNumberFormat="1" applyFont="1" applyBorder="1" applyAlignment="1">
      <alignment horizontal="right" vertical="center" wrapText="1"/>
    </xf>
    <xf numFmtId="176" fontId="96" fillId="5" borderId="46" xfId="0" applyNumberFormat="1" applyFont="1" applyFill="1" applyBorder="1" applyAlignment="1">
      <alignment horizontal="right" vertical="center" wrapText="1"/>
    </xf>
    <xf numFmtId="176" fontId="106" fillId="0" borderId="46" xfId="0" applyNumberFormat="1" applyFont="1" applyBorder="1" applyAlignment="1">
      <alignment horizontal="right" vertical="center" wrapText="1"/>
    </xf>
    <xf numFmtId="179" fontId="106" fillId="0" borderId="46" xfId="0" applyNumberFormat="1" applyFont="1" applyBorder="1" applyAlignment="1">
      <alignment horizontal="right" vertical="center" wrapText="1"/>
    </xf>
    <xf numFmtId="176" fontId="96" fillId="5" borderId="47" xfId="0" applyNumberFormat="1" applyFont="1" applyFill="1" applyBorder="1" applyAlignment="1">
      <alignment horizontal="right" vertical="center" wrapText="1"/>
    </xf>
    <xf numFmtId="176" fontId="106" fillId="0" borderId="47" xfId="0" applyNumberFormat="1" applyFont="1" applyBorder="1" applyAlignment="1">
      <alignment horizontal="right" vertical="center" wrapText="1"/>
    </xf>
    <xf numFmtId="177" fontId="109" fillId="15" borderId="1" xfId="0" applyNumberFormat="1" applyFont="1" applyFill="1" applyBorder="1" applyAlignment="1">
      <alignment horizontal="right" vertical="top" wrapText="1"/>
    </xf>
    <xf numFmtId="177" fontId="109" fillId="15" borderId="0" xfId="0" applyNumberFormat="1" applyFont="1" applyFill="1" applyAlignment="1">
      <alignment horizontal="right" vertical="top" wrapText="1"/>
    </xf>
    <xf numFmtId="164" fontId="109" fillId="15" borderId="0" xfId="0" applyNumberFormat="1" applyFont="1" applyFill="1" applyAlignment="1">
      <alignment horizontal="right" vertical="top" wrapText="1"/>
    </xf>
    <xf numFmtId="180" fontId="96" fillId="5" borderId="45" xfId="0" applyNumberFormat="1" applyFont="1" applyFill="1" applyBorder="1" applyAlignment="1">
      <alignment horizontal="right" vertical="top" wrapText="1"/>
    </xf>
    <xf numFmtId="180" fontId="106" fillId="0" borderId="45" xfId="0" applyNumberFormat="1" applyFont="1" applyBorder="1" applyAlignment="1">
      <alignment horizontal="right" vertical="top" wrapText="1"/>
    </xf>
    <xf numFmtId="180" fontId="96" fillId="5" borderId="47" xfId="0" applyNumberFormat="1" applyFont="1" applyFill="1" applyBorder="1" applyAlignment="1">
      <alignment horizontal="right" vertical="top" wrapText="1"/>
    </xf>
    <xf numFmtId="180" fontId="106" fillId="0" borderId="47" xfId="0" applyNumberFormat="1" applyFont="1" applyBorder="1" applyAlignment="1">
      <alignment horizontal="right" vertical="top" wrapText="1"/>
    </xf>
    <xf numFmtId="0" fontId="107" fillId="15" borderId="0" xfId="0" applyFont="1" applyFill="1" applyAlignment="1">
      <alignment horizontal="right" wrapText="1"/>
    </xf>
    <xf numFmtId="0" fontId="109" fillId="15" borderId="0" xfId="0" applyFont="1" applyFill="1" applyAlignment="1">
      <alignment horizontal="right" wrapText="1"/>
    </xf>
    <xf numFmtId="181" fontId="106" fillId="0" borderId="41" xfId="0" applyNumberFormat="1" applyFont="1" applyBorder="1" applyAlignment="1">
      <alignment horizontal="right" vertical="center" wrapText="1"/>
    </xf>
    <xf numFmtId="181" fontId="106" fillId="0" borderId="42" xfId="0" applyNumberFormat="1" applyFont="1" applyBorder="1" applyAlignment="1">
      <alignment horizontal="right" vertical="center" wrapText="1"/>
    </xf>
    <xf numFmtId="176" fontId="106" fillId="0" borderId="48" xfId="0" applyNumberFormat="1" applyFont="1" applyBorder="1" applyAlignment="1">
      <alignment horizontal="right" vertical="center" wrapText="1"/>
    </xf>
    <xf numFmtId="181" fontId="106" fillId="0" borderId="48" xfId="0" applyNumberFormat="1" applyFont="1" applyBorder="1" applyAlignment="1">
      <alignment horizontal="right" vertical="center" wrapText="1"/>
    </xf>
    <xf numFmtId="181" fontId="106" fillId="0" borderId="49" xfId="0" applyNumberFormat="1" applyFont="1" applyBorder="1" applyAlignment="1">
      <alignment horizontal="right" vertical="center" wrapText="1"/>
    </xf>
    <xf numFmtId="176" fontId="106" fillId="0" borderId="49" xfId="0" applyNumberFormat="1" applyFont="1" applyBorder="1" applyAlignment="1">
      <alignment horizontal="right" vertical="center" wrapText="1"/>
    </xf>
    <xf numFmtId="181" fontId="96" fillId="0" borderId="50" xfId="0" applyNumberFormat="1" applyFont="1" applyBorder="1" applyAlignment="1">
      <alignment horizontal="right" vertical="center" wrapText="1"/>
    </xf>
    <xf numFmtId="176" fontId="96" fillId="0" borderId="50" xfId="0" applyNumberFormat="1" applyFont="1" applyBorder="1" applyAlignment="1">
      <alignment horizontal="right" vertical="center" wrapText="1"/>
    </xf>
    <xf numFmtId="0" fontId="109" fillId="2" borderId="0" xfId="0" applyFont="1" applyFill="1" applyAlignment="1">
      <alignment horizontal="right" wrapText="1"/>
    </xf>
    <xf numFmtId="181" fontId="96" fillId="5" borderId="41" xfId="0" applyNumberFormat="1" applyFont="1" applyFill="1" applyBorder="1" applyAlignment="1">
      <alignment horizontal="right" vertical="center" wrapText="1"/>
    </xf>
    <xf numFmtId="176" fontId="96" fillId="5" borderId="42" xfId="0" applyNumberFormat="1" applyFont="1" applyFill="1" applyBorder="1" applyAlignment="1">
      <alignment horizontal="right" vertical="center" wrapText="1"/>
    </xf>
    <xf numFmtId="176" fontId="96" fillId="5" borderId="43" xfId="0" applyNumberFormat="1" applyFont="1" applyFill="1" applyBorder="1" applyAlignment="1">
      <alignment horizontal="right" vertical="center" wrapText="1"/>
    </xf>
    <xf numFmtId="176" fontId="107" fillId="5" borderId="36" xfId="0" applyNumberFormat="1" applyFont="1" applyFill="1" applyBorder="1" applyAlignment="1">
      <alignment vertical="center" wrapText="1"/>
    </xf>
    <xf numFmtId="181" fontId="106" fillId="0" borderId="36" xfId="0" applyNumberFormat="1" applyFont="1" applyBorder="1" applyAlignment="1">
      <alignment horizontal="right" vertical="center" wrapText="1"/>
    </xf>
    <xf numFmtId="0" fontId="27" fillId="2" borderId="0" xfId="0" applyFont="1" applyFill="1"/>
    <xf numFmtId="0" fontId="107" fillId="2" borderId="1" xfId="0" applyFont="1" applyFill="1" applyBorder="1" applyAlignment="1">
      <alignment horizontal="right" wrapText="1"/>
    </xf>
    <xf numFmtId="176" fontId="95" fillId="16" borderId="0" xfId="0" applyNumberFormat="1" applyFont="1" applyFill="1" applyAlignment="1">
      <alignment horizontal="right" vertical="top" wrapText="1"/>
    </xf>
    <xf numFmtId="175" fontId="95" fillId="16" borderId="0" xfId="0" applyNumberFormat="1" applyFont="1" applyFill="1" applyAlignment="1">
      <alignment horizontal="right" vertical="top" wrapText="1"/>
    </xf>
    <xf numFmtId="0" fontId="14" fillId="0" borderId="7" xfId="0" applyFont="1" applyBorder="1" applyAlignment="1">
      <alignment wrapText="1"/>
    </xf>
    <xf numFmtId="165" fontId="14" fillId="0" borderId="8" xfId="0" applyNumberFormat="1" applyFont="1" applyBorder="1" applyAlignment="1">
      <alignment horizontal="center" vertical="center" wrapText="1"/>
    </xf>
    <xf numFmtId="165" fontId="14" fillId="0" borderId="7" xfId="0" applyNumberFormat="1" applyFont="1" applyBorder="1" applyAlignment="1">
      <alignment horizontal="center" vertical="center" wrapText="1"/>
    </xf>
    <xf numFmtId="0" fontId="11" fillId="4" borderId="51" xfId="0" applyFont="1" applyFill="1" applyBorder="1" applyAlignment="1">
      <alignment horizontal="center" vertical="center" wrapText="1"/>
    </xf>
    <xf numFmtId="164" fontId="14" fillId="4" borderId="51" xfId="0" applyNumberFormat="1" applyFont="1" applyFill="1" applyBorder="1" applyAlignment="1">
      <alignment horizontal="center" vertical="center" wrapText="1"/>
    </xf>
    <xf numFmtId="165" fontId="11" fillId="4" borderId="51" xfId="0" applyNumberFormat="1" applyFont="1" applyFill="1" applyBorder="1" applyAlignment="1">
      <alignment horizontal="center" vertical="center" wrapText="1"/>
    </xf>
    <xf numFmtId="165" fontId="11" fillId="4" borderId="52" xfId="0" applyNumberFormat="1" applyFont="1" applyFill="1" applyBorder="1" applyAlignment="1">
      <alignment horizontal="center" vertical="center" wrapText="1"/>
    </xf>
    <xf numFmtId="165" fontId="14" fillId="4" borderId="53" xfId="0" applyNumberFormat="1" applyFont="1" applyFill="1" applyBorder="1" applyAlignment="1">
      <alignment horizontal="center" vertical="center" wrapText="1"/>
    </xf>
    <xf numFmtId="0" fontId="11" fillId="4" borderId="54" xfId="0" applyFont="1" applyFill="1" applyBorder="1" applyAlignment="1">
      <alignment horizontal="center" vertical="center" wrapText="1"/>
    </xf>
    <xf numFmtId="165" fontId="11" fillId="4" borderId="55" xfId="0" applyNumberFormat="1" applyFont="1" applyFill="1" applyBorder="1" applyAlignment="1">
      <alignment horizontal="center" vertical="center" wrapText="1"/>
    </xf>
    <xf numFmtId="0" fontId="14" fillId="4" borderId="52" xfId="0" applyFont="1" applyFill="1" applyBorder="1" applyAlignment="1">
      <alignment horizontal="center" vertical="center" wrapText="1"/>
    </xf>
    <xf numFmtId="165" fontId="14" fillId="0" borderId="53" xfId="0" applyNumberFormat="1" applyFont="1" applyBorder="1" applyAlignment="1">
      <alignment horizontal="center" vertical="center" wrapText="1"/>
    </xf>
    <xf numFmtId="0" fontId="14" fillId="4" borderId="54" xfId="0" applyFont="1" applyFill="1" applyBorder="1" applyAlignment="1">
      <alignment horizontal="center" vertical="center" wrapText="1"/>
    </xf>
    <xf numFmtId="0" fontId="5" fillId="0" borderId="51" xfId="0" applyFont="1" applyBorder="1" applyAlignment="1">
      <alignment horizontal="center" vertical="center"/>
    </xf>
    <xf numFmtId="0" fontId="69" fillId="11" borderId="32" xfId="0" applyFont="1" applyFill="1" applyBorder="1" applyAlignment="1">
      <alignment horizontal="right"/>
    </xf>
    <xf numFmtId="0" fontId="69" fillId="11" borderId="31" xfId="0" applyFont="1" applyFill="1" applyBorder="1" applyAlignment="1">
      <alignment horizontal="right"/>
    </xf>
    <xf numFmtId="3" fontId="69" fillId="11" borderId="31" xfId="0" applyNumberFormat="1" applyFont="1" applyFill="1" applyBorder="1" applyAlignment="1">
      <alignment horizontal="right"/>
    </xf>
    <xf numFmtId="0" fontId="69" fillId="11" borderId="30" xfId="0" applyFont="1" applyFill="1" applyBorder="1" applyAlignment="1">
      <alignment horizontal="right"/>
    </xf>
    <xf numFmtId="3" fontId="69" fillId="11" borderId="26" xfId="0" applyNumberFormat="1" applyFont="1" applyFill="1" applyBorder="1" applyAlignment="1">
      <alignment horizontal="right"/>
    </xf>
    <xf numFmtId="0" fontId="69" fillId="11" borderId="26" xfId="0" applyFont="1" applyFill="1" applyBorder="1" applyAlignment="1">
      <alignment horizontal="right"/>
    </xf>
    <xf numFmtId="168" fontId="69" fillId="11" borderId="28" xfId="0" applyNumberFormat="1" applyFont="1" applyFill="1" applyBorder="1" applyAlignment="1">
      <alignment horizontal="right"/>
    </xf>
    <xf numFmtId="165" fontId="11" fillId="0" borderId="0" xfId="0" applyNumberFormat="1" applyFont="1" applyAlignment="1">
      <alignment wrapText="1"/>
    </xf>
    <xf numFmtId="166" fontId="11" fillId="0" borderId="0" xfId="0" applyNumberFormat="1" applyFont="1" applyAlignment="1">
      <alignment vertical="top" wrapText="1"/>
    </xf>
    <xf numFmtId="0" fontId="116" fillId="13" borderId="56" xfId="0" applyFont="1" applyFill="1" applyBorder="1" applyAlignment="1">
      <alignment horizontal="center" vertical="top" wrapText="1"/>
    </xf>
    <xf numFmtId="2" fontId="116" fillId="13" borderId="56" xfId="0" applyNumberFormat="1" applyFont="1" applyFill="1" applyBorder="1" applyAlignment="1">
      <alignment horizontal="center" vertical="top" wrapText="1"/>
    </xf>
    <xf numFmtId="182" fontId="116" fillId="13" borderId="56" xfId="0" applyNumberFormat="1" applyFont="1" applyFill="1" applyBorder="1" applyAlignment="1">
      <alignment horizontal="center" vertical="top" wrapText="1"/>
    </xf>
    <xf numFmtId="1" fontId="116" fillId="13" borderId="0" xfId="0" applyNumberFormat="1" applyFont="1" applyFill="1" applyAlignment="1">
      <alignment horizontal="center" vertical="top" wrapText="1"/>
    </xf>
    <xf numFmtId="2" fontId="116" fillId="13" borderId="0" xfId="0" applyNumberFormat="1" applyFont="1" applyFill="1" applyAlignment="1">
      <alignment horizontal="center" vertical="top" wrapText="1"/>
    </xf>
    <xf numFmtId="0" fontId="116" fillId="13" borderId="0" xfId="0" applyFont="1" applyFill="1" applyAlignment="1">
      <alignment horizontal="center" vertical="top" wrapText="1"/>
    </xf>
    <xf numFmtId="182" fontId="116" fillId="13" borderId="0" xfId="0" applyNumberFormat="1" applyFont="1" applyFill="1" applyAlignment="1">
      <alignment horizontal="center" vertical="top" wrapText="1"/>
    </xf>
    <xf numFmtId="3" fontId="116" fillId="13" borderId="57" xfId="0" applyNumberFormat="1" applyFont="1" applyFill="1" applyBorder="1" applyAlignment="1">
      <alignment horizontal="center" vertical="top" wrapText="1"/>
    </xf>
    <xf numFmtId="0" fontId="116" fillId="13" borderId="57" xfId="0" applyFont="1" applyFill="1" applyBorder="1" applyAlignment="1">
      <alignment horizontal="center" vertical="top" wrapText="1"/>
    </xf>
    <xf numFmtId="0" fontId="116" fillId="13" borderId="57" xfId="0" quotePrefix="1" applyFont="1" applyFill="1" applyBorder="1" applyAlignment="1">
      <alignment horizontal="center" vertical="top" wrapText="1"/>
    </xf>
    <xf numFmtId="0" fontId="116" fillId="13" borderId="58" xfId="0" applyFont="1" applyFill="1" applyBorder="1" applyAlignment="1">
      <alignment horizontal="center" vertical="top" wrapText="1"/>
    </xf>
    <xf numFmtId="168" fontId="116" fillId="13" borderId="58" xfId="0" applyNumberFormat="1" applyFont="1" applyFill="1" applyBorder="1" applyAlignment="1">
      <alignment horizontal="center" vertical="top" wrapText="1"/>
    </xf>
    <xf numFmtId="168" fontId="116" fillId="13" borderId="56" xfId="0" applyNumberFormat="1" applyFont="1" applyFill="1" applyBorder="1" applyAlignment="1">
      <alignment horizontal="center" vertical="top" wrapText="1"/>
    </xf>
    <xf numFmtId="3" fontId="116" fillId="13" borderId="56" xfId="0" applyNumberFormat="1" applyFont="1" applyFill="1" applyBorder="1" applyAlignment="1">
      <alignment horizontal="center" vertical="top" wrapText="1"/>
    </xf>
    <xf numFmtId="0" fontId="115" fillId="13" borderId="58" xfId="0" applyFont="1" applyFill="1" applyBorder="1" applyAlignment="1">
      <alignment horizontal="center" vertical="top" wrapText="1"/>
    </xf>
    <xf numFmtId="168" fontId="115" fillId="13" borderId="58" xfId="0" applyNumberFormat="1" applyFont="1" applyFill="1" applyBorder="1" applyAlignment="1">
      <alignment horizontal="center" vertical="top" wrapText="1"/>
    </xf>
    <xf numFmtId="2" fontId="116" fillId="13" borderId="57" xfId="0" applyNumberFormat="1" applyFont="1" applyFill="1" applyBorder="1" applyAlignment="1">
      <alignment horizontal="center" vertical="top" wrapText="1"/>
    </xf>
    <xf numFmtId="182" fontId="116" fillId="13" borderId="57" xfId="0" quotePrefix="1" applyNumberFormat="1" applyFont="1" applyFill="1" applyBorder="1" applyAlignment="1">
      <alignment horizontal="center" vertical="top" wrapText="1"/>
    </xf>
    <xf numFmtId="1" fontId="115" fillId="0" borderId="56" xfId="0" applyNumberFormat="1" applyFont="1" applyBorder="1" applyAlignment="1">
      <alignment horizontal="center" vertical="top" wrapText="1"/>
    </xf>
    <xf numFmtId="168" fontId="115" fillId="0" borderId="56" xfId="0" applyNumberFormat="1" applyFont="1" applyBorder="1" applyAlignment="1">
      <alignment horizontal="center" vertical="top" wrapText="1"/>
    </xf>
    <xf numFmtId="0" fontId="115" fillId="0" borderId="0" xfId="0" applyFont="1" applyAlignment="1">
      <alignment horizontal="center" vertical="top" wrapText="1"/>
    </xf>
    <xf numFmtId="168" fontId="115" fillId="0" borderId="0" xfId="0" applyNumberFormat="1" applyFont="1" applyAlignment="1">
      <alignment horizontal="center" vertical="top" wrapText="1"/>
    </xf>
    <xf numFmtId="0" fontId="116" fillId="0" borderId="57" xfId="0" applyFont="1" applyBorder="1" applyAlignment="1">
      <alignment horizontal="center" vertical="top" wrapText="1"/>
    </xf>
    <xf numFmtId="182" fontId="116" fillId="13" borderId="57" xfId="0" applyNumberFormat="1" applyFont="1" applyFill="1" applyBorder="1" applyAlignment="1">
      <alignment horizontal="center" vertical="top" wrapText="1"/>
    </xf>
    <xf numFmtId="168" fontId="115" fillId="0" borderId="58" xfId="0" applyNumberFormat="1" applyFont="1" applyBorder="1" applyAlignment="1">
      <alignment horizontal="center" vertical="top" wrapText="1"/>
    </xf>
    <xf numFmtId="182" fontId="116" fillId="13" borderId="58" xfId="0" applyNumberFormat="1" applyFont="1" applyFill="1" applyBorder="1" applyAlignment="1">
      <alignment horizontal="center" vertical="top" wrapText="1"/>
    </xf>
    <xf numFmtId="182" fontId="115" fillId="13" borderId="58" xfId="0" applyNumberFormat="1" applyFont="1" applyFill="1" applyBorder="1" applyAlignment="1">
      <alignment horizontal="center" vertical="top" wrapText="1"/>
    </xf>
    <xf numFmtId="1" fontId="117" fillId="0" borderId="56" xfId="0" applyNumberFormat="1" applyFont="1" applyBorder="1" applyAlignment="1">
      <alignment horizontal="center" vertical="top" wrapText="1"/>
    </xf>
    <xf numFmtId="168" fontId="117" fillId="0" borderId="56" xfId="0" applyNumberFormat="1" applyFont="1" applyBorder="1" applyAlignment="1">
      <alignment horizontal="center" vertical="top" wrapText="1"/>
    </xf>
    <xf numFmtId="182" fontId="118" fillId="13" borderId="56" xfId="0" applyNumberFormat="1" applyFont="1" applyFill="1" applyBorder="1" applyAlignment="1">
      <alignment horizontal="center" vertical="top" wrapText="1"/>
    </xf>
    <xf numFmtId="0" fontId="118" fillId="0" borderId="57" xfId="0" applyFont="1" applyBorder="1" applyAlignment="1">
      <alignment horizontal="center" vertical="top" wrapText="1"/>
    </xf>
    <xf numFmtId="183" fontId="116" fillId="13" borderId="57" xfId="0" applyNumberFormat="1" applyFont="1" applyFill="1" applyBorder="1" applyAlignment="1">
      <alignment horizontal="center" vertical="top" wrapText="1"/>
    </xf>
    <xf numFmtId="182" fontId="118" fillId="13" borderId="57" xfId="0" applyNumberFormat="1" applyFont="1" applyFill="1" applyBorder="1" applyAlignment="1">
      <alignment horizontal="center" vertical="top" wrapText="1"/>
    </xf>
    <xf numFmtId="182" fontId="118" fillId="13" borderId="57" xfId="0" quotePrefix="1" applyNumberFormat="1" applyFont="1" applyFill="1" applyBorder="1" applyAlignment="1">
      <alignment horizontal="center" vertical="top" wrapText="1"/>
    </xf>
    <xf numFmtId="0" fontId="111" fillId="17" borderId="1" xfId="0" applyFont="1" applyFill="1" applyBorder="1" applyAlignment="1">
      <alignment vertical="center" wrapText="1"/>
    </xf>
    <xf numFmtId="0" fontId="111" fillId="0" borderId="0" xfId="0" applyFont="1" applyAlignment="1">
      <alignment vertical="center" wrapText="1"/>
    </xf>
    <xf numFmtId="0" fontId="119" fillId="0" borderId="0" xfId="0" applyFont="1" applyAlignment="1">
      <alignment horizontal="right" vertical="center" wrapText="1"/>
    </xf>
    <xf numFmtId="0" fontId="119" fillId="0" borderId="15" xfId="0" applyFont="1" applyBorder="1" applyAlignment="1">
      <alignment horizontal="right" vertical="center" wrapText="1"/>
    </xf>
    <xf numFmtId="176" fontId="120" fillId="17" borderId="0" xfId="0" applyNumberFormat="1" applyFont="1" applyFill="1" applyAlignment="1">
      <alignment horizontal="right" vertical="top" wrapText="1"/>
    </xf>
    <xf numFmtId="176" fontId="120" fillId="17" borderId="6" xfId="0" applyNumberFormat="1" applyFont="1" applyFill="1" applyBorder="1" applyAlignment="1">
      <alignment horizontal="right" vertical="top" wrapText="1"/>
    </xf>
    <xf numFmtId="176" fontId="121" fillId="17" borderId="1" xfId="0" applyNumberFormat="1" applyFont="1" applyFill="1" applyBorder="1" applyAlignment="1">
      <alignment vertical="center" wrapText="1"/>
    </xf>
    <xf numFmtId="176" fontId="120" fillId="17" borderId="1" xfId="0" applyNumberFormat="1" applyFont="1" applyFill="1" applyBorder="1" applyAlignment="1">
      <alignment horizontal="right" vertical="top" wrapText="1"/>
    </xf>
    <xf numFmtId="175" fontId="120" fillId="17" borderId="0" xfId="0" applyNumberFormat="1" applyFont="1" applyFill="1" applyAlignment="1">
      <alignment horizontal="right" vertical="top" wrapText="1"/>
    </xf>
    <xf numFmtId="175" fontId="121" fillId="17" borderId="1" xfId="0" applyNumberFormat="1" applyFont="1" applyFill="1" applyBorder="1" applyAlignment="1">
      <alignment vertical="center" wrapText="1"/>
    </xf>
    <xf numFmtId="0" fontId="119" fillId="17" borderId="1" xfId="0" applyFont="1" applyFill="1" applyBorder="1" applyAlignment="1">
      <alignment horizontal="right" vertical="center" wrapText="1"/>
    </xf>
    <xf numFmtId="175" fontId="120" fillId="17" borderId="1" xfId="0" applyNumberFormat="1" applyFont="1" applyFill="1" applyBorder="1" applyAlignment="1">
      <alignment horizontal="right" vertical="top" wrapText="1"/>
    </xf>
    <xf numFmtId="175" fontId="120" fillId="17" borderId="6" xfId="0" applyNumberFormat="1" applyFont="1" applyFill="1" applyBorder="1" applyAlignment="1">
      <alignment horizontal="right" vertical="top" wrapText="1"/>
    </xf>
    <xf numFmtId="43" fontId="5" fillId="0" borderId="0" xfId="4" applyFont="1"/>
    <xf numFmtId="1" fontId="11" fillId="0" borderId="0" xfId="0" applyNumberFormat="1" applyFont="1" applyAlignment="1">
      <alignment horizontal="right" vertical="center" wrapText="1"/>
    </xf>
    <xf numFmtId="170" fontId="122" fillId="0" borderId="0" xfId="1" applyNumberFormat="1" applyFont="1" applyAlignment="1">
      <alignment horizontal="right" vertical="top"/>
    </xf>
    <xf numFmtId="170" fontId="5" fillId="0" borderId="0" xfId="1" applyNumberFormat="1" applyFont="1" applyAlignment="1">
      <alignment horizontal="right" vertical="top"/>
    </xf>
    <xf numFmtId="168" fontId="11" fillId="0" borderId="1" xfId="0" applyNumberFormat="1" applyFont="1" applyBorder="1" applyAlignment="1">
      <alignment horizontal="right" vertical="center" wrapText="1"/>
    </xf>
    <xf numFmtId="171" fontId="11" fillId="0" borderId="0" xfId="4" applyNumberFormat="1" applyFont="1" applyFill="1" applyAlignment="1">
      <alignment horizontal="right" vertical="center" wrapText="1"/>
    </xf>
    <xf numFmtId="169" fontId="11" fillId="0" borderId="0" xfId="0" applyNumberFormat="1" applyFont="1" applyAlignment="1">
      <alignment horizontal="right" vertical="center" wrapText="1"/>
    </xf>
    <xf numFmtId="169" fontId="24" fillId="0" borderId="1" xfId="0" applyNumberFormat="1" applyFont="1" applyBorder="1" applyAlignment="1">
      <alignment vertical="center" wrapText="1"/>
    </xf>
    <xf numFmtId="169" fontId="24" fillId="0" borderId="0" xfId="0" applyNumberFormat="1" applyFont="1" applyAlignment="1">
      <alignment vertical="center" wrapText="1"/>
    </xf>
    <xf numFmtId="169" fontId="66" fillId="0" borderId="0" xfId="0" applyNumberFormat="1" applyFont="1" applyAlignment="1">
      <alignment horizontal="right" vertical="center" wrapText="1"/>
    </xf>
    <xf numFmtId="169" fontId="11" fillId="0" borderId="1" xfId="0" applyNumberFormat="1" applyFont="1" applyBorder="1" applyAlignment="1">
      <alignment horizontal="right" vertical="center" wrapText="1"/>
    </xf>
    <xf numFmtId="169" fontId="11" fillId="0" borderId="15" xfId="0" applyNumberFormat="1" applyFont="1" applyBorder="1" applyAlignment="1">
      <alignment horizontal="right" vertical="center" wrapText="1"/>
    </xf>
    <xf numFmtId="0" fontId="14" fillId="17" borderId="0" xfId="0" applyFont="1" applyFill="1" applyAlignment="1">
      <alignment horizontal="right" vertical="center" wrapText="1"/>
    </xf>
    <xf numFmtId="0" fontId="14" fillId="17" borderId="1" xfId="0" applyFont="1" applyFill="1" applyBorder="1" applyAlignment="1">
      <alignment horizontal="right" vertical="center" wrapText="1"/>
    </xf>
    <xf numFmtId="0" fontId="11" fillId="0" borderId="0" xfId="0" applyFont="1" applyAlignment="1">
      <alignment vertical="center"/>
    </xf>
    <xf numFmtId="0" fontId="94" fillId="4" borderId="0" xfId="0" applyFont="1" applyFill="1" applyAlignment="1">
      <alignment horizontal="right" vertical="top" wrapText="1"/>
    </xf>
    <xf numFmtId="176" fontId="94" fillId="4" borderId="0" xfId="0" applyNumberFormat="1" applyFont="1" applyFill="1" applyAlignment="1">
      <alignment horizontal="right" vertical="top" wrapText="1"/>
    </xf>
    <xf numFmtId="9" fontId="94" fillId="6" borderId="0" xfId="2" applyFont="1" applyFill="1" applyAlignment="1">
      <alignment horizontal="right" vertical="top" wrapText="1"/>
    </xf>
    <xf numFmtId="9" fontId="94" fillId="6" borderId="1" xfId="2" applyFont="1" applyFill="1" applyBorder="1" applyAlignment="1">
      <alignment horizontal="right" vertical="top" wrapText="1"/>
    </xf>
    <xf numFmtId="0" fontId="94" fillId="0" borderId="1" xfId="0" applyFont="1" applyBorder="1" applyAlignment="1">
      <alignment vertical="center" wrapText="1"/>
    </xf>
    <xf numFmtId="176" fontId="94" fillId="4" borderId="1" xfId="0" applyNumberFormat="1" applyFont="1" applyFill="1" applyBorder="1" applyAlignment="1">
      <alignment horizontal="right" vertical="top" wrapText="1"/>
    </xf>
    <xf numFmtId="176" fontId="95" fillId="16" borderId="1" xfId="0" applyNumberFormat="1" applyFont="1" applyFill="1" applyBorder="1" applyAlignment="1">
      <alignment horizontal="right" vertical="top" wrapText="1"/>
    </xf>
    <xf numFmtId="0" fontId="94" fillId="0" borderId="2" xfId="0" applyFont="1" applyBorder="1" applyAlignment="1">
      <alignment vertical="center" wrapText="1"/>
    </xf>
    <xf numFmtId="0" fontId="94" fillId="4" borderId="2" xfId="0" applyFont="1" applyFill="1" applyBorder="1" applyAlignment="1">
      <alignment horizontal="right" vertical="top" wrapText="1"/>
    </xf>
    <xf numFmtId="176" fontId="94" fillId="4" borderId="2" xfId="0" applyNumberFormat="1" applyFont="1" applyFill="1" applyBorder="1" applyAlignment="1">
      <alignment horizontal="right" vertical="top" wrapText="1"/>
    </xf>
    <xf numFmtId="176" fontId="95" fillId="16" borderId="2" xfId="0" applyNumberFormat="1" applyFont="1" applyFill="1" applyBorder="1" applyAlignment="1">
      <alignment horizontal="right" vertical="top" wrapText="1"/>
    </xf>
    <xf numFmtId="176" fontId="95" fillId="18" borderId="0" xfId="0" applyNumberFormat="1" applyFont="1" applyFill="1" applyAlignment="1">
      <alignment horizontal="right" vertical="top" wrapText="1"/>
    </xf>
    <xf numFmtId="0" fontId="95" fillId="18" borderId="0" xfId="0" applyFont="1" applyFill="1" applyAlignment="1">
      <alignment horizontal="right" vertical="top" wrapText="1"/>
    </xf>
    <xf numFmtId="0" fontId="95" fillId="16" borderId="0" xfId="0" applyFont="1" applyFill="1" applyAlignment="1">
      <alignment horizontal="right" vertical="top" wrapText="1"/>
    </xf>
    <xf numFmtId="180" fontId="94" fillId="4" borderId="0" xfId="0" applyNumberFormat="1" applyFont="1" applyFill="1" applyAlignment="1">
      <alignment horizontal="right" vertical="top" wrapText="1"/>
    </xf>
    <xf numFmtId="180" fontId="95" fillId="18" borderId="0" xfId="0" applyNumberFormat="1" applyFont="1" applyFill="1" applyAlignment="1">
      <alignment horizontal="right" vertical="top" wrapText="1"/>
    </xf>
    <xf numFmtId="180" fontId="95" fillId="16" borderId="0" xfId="0" applyNumberFormat="1" applyFont="1" applyFill="1" applyAlignment="1">
      <alignment horizontal="right" vertical="top" wrapText="1"/>
    </xf>
    <xf numFmtId="184" fontId="94" fillId="4" borderId="0" xfId="0" applyNumberFormat="1" applyFont="1" applyFill="1" applyAlignment="1">
      <alignment horizontal="right" vertical="top" wrapText="1"/>
    </xf>
    <xf numFmtId="184" fontId="95" fillId="18" borderId="0" xfId="0" applyNumberFormat="1" applyFont="1" applyFill="1" applyAlignment="1">
      <alignment horizontal="right" vertical="top" wrapText="1"/>
    </xf>
    <xf numFmtId="184" fontId="95" fillId="16" borderId="0" xfId="0" applyNumberFormat="1" applyFont="1" applyFill="1" applyAlignment="1">
      <alignment horizontal="right" vertical="top" wrapText="1"/>
    </xf>
    <xf numFmtId="175" fontId="94" fillId="4" borderId="0" xfId="0" applyNumberFormat="1" applyFont="1" applyFill="1" applyAlignment="1">
      <alignment horizontal="right" vertical="top" wrapText="1"/>
    </xf>
    <xf numFmtId="175" fontId="95" fillId="18" borderId="0" xfId="0" applyNumberFormat="1" applyFont="1" applyFill="1" applyAlignment="1">
      <alignment horizontal="right" vertical="top" wrapText="1"/>
    </xf>
    <xf numFmtId="0" fontId="97" fillId="4" borderId="0" xfId="0" applyFont="1" applyFill="1" applyAlignment="1">
      <alignment horizontal="left" vertical="center" wrapText="1"/>
    </xf>
    <xf numFmtId="0" fontId="107" fillId="0" borderId="0" xfId="33">
      <alignment wrapText="1"/>
    </xf>
    <xf numFmtId="0" fontId="107" fillId="4" borderId="0" xfId="0" applyFont="1" applyFill="1" applyAlignment="1">
      <alignment wrapText="1"/>
    </xf>
    <xf numFmtId="0" fontId="107" fillId="0" borderId="0" xfId="0" applyFont="1" applyAlignment="1">
      <alignment vertical="center" wrapText="1"/>
    </xf>
    <xf numFmtId="0" fontId="96" fillId="0" borderId="0" xfId="34">
      <alignment horizontal="right" wrapText="1"/>
    </xf>
    <xf numFmtId="0" fontId="96" fillId="0" borderId="0" xfId="34" applyAlignment="1">
      <alignment wrapText="1"/>
    </xf>
    <xf numFmtId="0" fontId="124" fillId="0" borderId="0" xfId="0" applyFont="1" applyAlignment="1">
      <alignment vertical="center" wrapText="1"/>
    </xf>
    <xf numFmtId="0" fontId="20" fillId="4" borderId="0" xfId="0" applyFont="1" applyFill="1" applyAlignment="1">
      <alignment vertical="top" wrapText="1"/>
    </xf>
    <xf numFmtId="0" fontId="125" fillId="4" borderId="0" xfId="0" applyFont="1" applyFill="1" applyAlignment="1">
      <alignment vertical="center" wrapText="1"/>
    </xf>
    <xf numFmtId="0" fontId="127" fillId="4" borderId="0" xfId="0" applyFont="1" applyFill="1" applyAlignment="1">
      <alignment horizontal="left" vertical="top" wrapText="1"/>
    </xf>
    <xf numFmtId="0" fontId="128" fillId="15" borderId="1" xfId="0" applyFont="1" applyFill="1" applyBorder="1" applyAlignment="1">
      <alignment wrapText="1"/>
    </xf>
    <xf numFmtId="177" fontId="130" fillId="15" borderId="1" xfId="0" applyNumberFormat="1" applyFont="1" applyFill="1" applyBorder="1" applyAlignment="1">
      <alignment horizontal="right" wrapText="1"/>
    </xf>
    <xf numFmtId="177" fontId="130" fillId="15" borderId="0" xfId="0" applyNumberFormat="1" applyFont="1" applyFill="1" applyAlignment="1">
      <alignment horizontal="right" wrapText="1"/>
    </xf>
    <xf numFmtId="0" fontId="106" fillId="4" borderId="59" xfId="0" applyFont="1" applyFill="1" applyBorder="1" applyAlignment="1">
      <alignment horizontal="left" vertical="center" wrapText="1"/>
    </xf>
    <xf numFmtId="177" fontId="96" fillId="19" borderId="59" xfId="0" applyNumberFormat="1" applyFont="1" applyFill="1" applyBorder="1" applyAlignment="1">
      <alignment horizontal="right" vertical="center" wrapText="1"/>
    </xf>
    <xf numFmtId="177" fontId="96" fillId="0" borderId="59" xfId="0" applyNumberFormat="1" applyFont="1" applyBorder="1" applyAlignment="1">
      <alignment horizontal="right" vertical="center" wrapText="1"/>
    </xf>
    <xf numFmtId="0" fontId="106" fillId="4" borderId="59" xfId="0" applyFont="1" applyFill="1" applyBorder="1" applyAlignment="1">
      <alignment horizontal="right" vertical="center" wrapText="1"/>
    </xf>
    <xf numFmtId="0" fontId="106" fillId="4" borderId="60" xfId="0" applyFont="1" applyFill="1" applyBorder="1" applyAlignment="1">
      <alignment horizontal="left" vertical="center" wrapText="1"/>
    </xf>
    <xf numFmtId="175" fontId="96" fillId="19" borderId="60" xfId="0" applyNumberFormat="1" applyFont="1" applyFill="1" applyBorder="1" applyAlignment="1">
      <alignment horizontal="right" vertical="center" wrapText="1"/>
    </xf>
    <xf numFmtId="175" fontId="96" fillId="0" borderId="60" xfId="0" applyNumberFormat="1" applyFont="1" applyBorder="1" applyAlignment="1">
      <alignment horizontal="right" vertical="center" wrapText="1"/>
    </xf>
    <xf numFmtId="0" fontId="106" fillId="4" borderId="60" xfId="0" applyFont="1" applyFill="1" applyBorder="1" applyAlignment="1">
      <alignment horizontal="right" vertical="center" wrapText="1"/>
    </xf>
    <xf numFmtId="0" fontId="107" fillId="4" borderId="60" xfId="0" applyFont="1" applyFill="1" applyBorder="1" applyAlignment="1">
      <alignment vertical="center" wrapText="1"/>
    </xf>
    <xf numFmtId="0" fontId="106" fillId="4" borderId="61" xfId="0" applyFont="1" applyFill="1" applyBorder="1" applyAlignment="1">
      <alignment horizontal="left" vertical="center" wrapText="1"/>
    </xf>
    <xf numFmtId="0" fontId="96" fillId="5" borderId="61" xfId="0" applyFont="1" applyFill="1" applyBorder="1" applyAlignment="1">
      <alignment horizontal="right" vertical="center" wrapText="1"/>
    </xf>
    <xf numFmtId="0" fontId="106" fillId="4" borderId="61" xfId="0" applyFont="1" applyFill="1" applyBorder="1" applyAlignment="1">
      <alignment horizontal="right" vertical="center" wrapText="1"/>
    </xf>
    <xf numFmtId="175" fontId="106" fillId="4" borderId="61" xfId="0" applyNumberFormat="1" applyFont="1" applyFill="1" applyBorder="1" applyAlignment="1">
      <alignment horizontal="right" vertical="center" wrapText="1"/>
    </xf>
    <xf numFmtId="0" fontId="94" fillId="0" borderId="35" xfId="0" applyFont="1" applyBorder="1" applyAlignment="1">
      <alignment horizontal="left" vertical="top" wrapText="1"/>
    </xf>
    <xf numFmtId="0" fontId="94" fillId="0" borderId="0" xfId="0" applyFont="1" applyAlignment="1">
      <alignment horizontal="left" vertical="top" wrapText="1"/>
    </xf>
    <xf numFmtId="0" fontId="131" fillId="4" borderId="0" xfId="0" applyFont="1" applyFill="1" applyAlignment="1">
      <alignment horizontal="right" vertical="center" wrapText="1"/>
    </xf>
    <xf numFmtId="0" fontId="107" fillId="4" borderId="0" xfId="0" applyFont="1" applyFill="1" applyAlignment="1">
      <alignment horizontal="left" vertical="top" wrapText="1" indent="1"/>
    </xf>
    <xf numFmtId="0" fontId="127" fillId="4" borderId="0" xfId="0" applyFont="1" applyFill="1" applyAlignment="1">
      <alignment horizontal="right" vertical="center" wrapText="1"/>
    </xf>
    <xf numFmtId="0" fontId="128" fillId="15" borderId="0" xfId="0" applyFont="1" applyFill="1" applyAlignment="1">
      <alignment wrapText="1"/>
    </xf>
    <xf numFmtId="185" fontId="96" fillId="19" borderId="59" xfId="0" applyNumberFormat="1" applyFont="1" applyFill="1" applyBorder="1" applyAlignment="1">
      <alignment vertical="center" wrapText="1"/>
    </xf>
    <xf numFmtId="175" fontId="106" fillId="4" borderId="59" xfId="0" applyNumberFormat="1" applyFont="1" applyFill="1" applyBorder="1" applyAlignment="1">
      <alignment horizontal="right" vertical="center" wrapText="1"/>
    </xf>
    <xf numFmtId="175" fontId="96" fillId="5" borderId="60" xfId="0" applyNumberFormat="1" applyFont="1" applyFill="1" applyBorder="1" applyAlignment="1">
      <alignment horizontal="right" vertical="center" wrapText="1"/>
    </xf>
    <xf numFmtId="175" fontId="106" fillId="4" borderId="60" xfId="0" applyNumberFormat="1" applyFont="1" applyFill="1" applyBorder="1" applyAlignment="1">
      <alignment horizontal="right" vertical="center" wrapText="1"/>
    </xf>
    <xf numFmtId="175" fontId="96" fillId="5" borderId="61" xfId="0" applyNumberFormat="1" applyFont="1" applyFill="1" applyBorder="1" applyAlignment="1">
      <alignment horizontal="right" vertical="center" wrapText="1"/>
    </xf>
    <xf numFmtId="175" fontId="96" fillId="19" borderId="59" xfId="0" applyNumberFormat="1" applyFont="1" applyFill="1" applyBorder="1" applyAlignment="1">
      <alignment horizontal="right" vertical="center" wrapText="1"/>
    </xf>
    <xf numFmtId="175" fontId="106" fillId="0" borderId="59" xfId="0" applyNumberFormat="1" applyFont="1" applyBorder="1" applyAlignment="1">
      <alignment horizontal="right" vertical="center" wrapText="1"/>
    </xf>
    <xf numFmtId="0" fontId="106" fillId="4" borderId="60" xfId="0" applyFont="1" applyFill="1" applyBorder="1" applyAlignment="1">
      <alignment vertical="center" wrapText="1"/>
    </xf>
    <xf numFmtId="175" fontId="106" fillId="0" borderId="60" xfId="0" applyNumberFormat="1" applyFont="1" applyBorder="1" applyAlignment="1">
      <alignment horizontal="right" vertical="center" wrapText="1"/>
    </xf>
    <xf numFmtId="186" fontId="106" fillId="0" borderId="60" xfId="0" applyNumberFormat="1" applyFont="1" applyBorder="1" applyAlignment="1">
      <alignment vertical="center" wrapText="1"/>
    </xf>
    <xf numFmtId="0" fontId="106" fillId="4" borderId="61" xfId="0" applyFont="1" applyFill="1" applyBorder="1" applyAlignment="1">
      <alignment vertical="center" wrapText="1"/>
    </xf>
    <xf numFmtId="180" fontId="96" fillId="19" borderId="61" xfId="0" applyNumberFormat="1" applyFont="1" applyFill="1" applyBorder="1" applyAlignment="1">
      <alignment horizontal="right" vertical="center" wrapText="1"/>
    </xf>
    <xf numFmtId="175" fontId="106" fillId="0" borderId="61" xfId="0" applyNumberFormat="1" applyFont="1" applyBorder="1" applyAlignment="1">
      <alignment horizontal="right" vertical="center" wrapText="1"/>
    </xf>
    <xf numFmtId="0" fontId="94" fillId="4" borderId="0" xfId="0" applyFont="1" applyFill="1" applyAlignment="1">
      <alignment horizontal="left" vertical="top" wrapText="1"/>
    </xf>
    <xf numFmtId="0" fontId="137" fillId="4" borderId="0" xfId="0" applyFont="1" applyFill="1" applyAlignment="1">
      <alignment horizontal="left" vertical="top" wrapText="1"/>
    </xf>
    <xf numFmtId="0" fontId="138" fillId="4" borderId="0" xfId="0" applyFont="1" applyFill="1" applyAlignment="1">
      <alignment horizontal="left" vertical="top" wrapText="1"/>
    </xf>
    <xf numFmtId="0" fontId="130" fillId="15" borderId="0" xfId="0" applyFont="1" applyFill="1" applyAlignment="1">
      <alignment horizontal="right" wrapText="1"/>
    </xf>
    <xf numFmtId="177" fontId="106" fillId="19" borderId="59" xfId="0" applyNumberFormat="1" applyFont="1" applyFill="1" applyBorder="1" applyAlignment="1">
      <alignment horizontal="right" vertical="center" wrapText="1"/>
    </xf>
    <xf numFmtId="0" fontId="106" fillId="4" borderId="60" xfId="0" applyFont="1" applyFill="1" applyBorder="1" applyAlignment="1">
      <alignment horizontal="left" vertical="center" wrapText="1" indent="3"/>
    </xf>
    <xf numFmtId="177" fontId="96" fillId="19" borderId="60" xfId="0" applyNumberFormat="1" applyFont="1" applyFill="1" applyBorder="1" applyAlignment="1">
      <alignment horizontal="right" vertical="center" wrapText="1"/>
    </xf>
    <xf numFmtId="177" fontId="106" fillId="19" borderId="60" xfId="0" applyNumberFormat="1" applyFont="1" applyFill="1" applyBorder="1" applyAlignment="1">
      <alignment horizontal="right" vertical="center" wrapText="1"/>
    </xf>
    <xf numFmtId="0" fontId="106" fillId="4" borderId="62" xfId="0" applyFont="1" applyFill="1" applyBorder="1" applyAlignment="1">
      <alignment horizontal="left" vertical="center" wrapText="1"/>
    </xf>
    <xf numFmtId="177" fontId="96" fillId="19" borderId="62" xfId="0" applyNumberFormat="1" applyFont="1" applyFill="1" applyBorder="1" applyAlignment="1">
      <alignment horizontal="right" vertical="center" wrapText="1"/>
    </xf>
    <xf numFmtId="177" fontId="106" fillId="19" borderId="62" xfId="0" applyNumberFormat="1" applyFont="1" applyFill="1" applyBorder="1" applyAlignment="1">
      <alignment horizontal="right" vertical="center" wrapText="1"/>
    </xf>
    <xf numFmtId="0" fontId="96" fillId="4" borderId="50" xfId="0" applyFont="1" applyFill="1" applyBorder="1" applyAlignment="1">
      <alignment horizontal="left" vertical="center" wrapText="1"/>
    </xf>
    <xf numFmtId="177" fontId="96" fillId="19" borderId="50" xfId="0" applyNumberFormat="1" applyFont="1" applyFill="1" applyBorder="1" applyAlignment="1">
      <alignment horizontal="right" vertical="center" wrapText="1"/>
    </xf>
    <xf numFmtId="0" fontId="124" fillId="0" borderId="35" xfId="0" applyFont="1" applyBorder="1" applyAlignment="1">
      <alignment vertical="center" wrapText="1"/>
    </xf>
    <xf numFmtId="0" fontId="140" fillId="0" borderId="0" xfId="0" applyFont="1" applyAlignment="1">
      <alignment vertical="top" wrapText="1"/>
    </xf>
    <xf numFmtId="0" fontId="130" fillId="15" borderId="0" xfId="0" applyFont="1" applyFill="1" applyAlignment="1">
      <alignment wrapText="1"/>
    </xf>
    <xf numFmtId="0" fontId="141" fillId="15" borderId="0" xfId="0" applyFont="1" applyFill="1" applyAlignment="1">
      <alignment horizontal="right" wrapText="1"/>
    </xf>
    <xf numFmtId="0" fontId="145" fillId="4" borderId="59" xfId="0" applyFont="1" applyFill="1" applyBorder="1" applyAlignment="1">
      <alignment horizontal="left" vertical="center" wrapText="1" indent="2"/>
    </xf>
    <xf numFmtId="175" fontId="106" fillId="19" borderId="59" xfId="0" applyNumberFormat="1" applyFont="1" applyFill="1" applyBorder="1" applyAlignment="1">
      <alignment horizontal="right" vertical="center" wrapText="1"/>
    </xf>
    <xf numFmtId="0" fontId="145" fillId="4" borderId="60" xfId="0" applyFont="1" applyFill="1" applyBorder="1" applyAlignment="1">
      <alignment horizontal="left" vertical="center" wrapText="1" indent="2"/>
    </xf>
    <xf numFmtId="175" fontId="106" fillId="19" borderId="60" xfId="0" applyNumberFormat="1" applyFont="1" applyFill="1" applyBorder="1" applyAlignment="1">
      <alignment horizontal="right" vertical="center" wrapText="1"/>
    </xf>
    <xf numFmtId="0" fontId="145" fillId="4" borderId="60" xfId="0" applyFont="1" applyFill="1" applyBorder="1" applyAlignment="1">
      <alignment horizontal="left" vertical="center" wrapText="1"/>
    </xf>
    <xf numFmtId="0" fontId="145" fillId="4" borderId="62" xfId="0" applyFont="1" applyFill="1" applyBorder="1" applyAlignment="1">
      <alignment horizontal="left" vertical="center" wrapText="1"/>
    </xf>
    <xf numFmtId="175" fontId="106" fillId="19" borderId="62" xfId="0" applyNumberFormat="1" applyFont="1" applyFill="1" applyBorder="1" applyAlignment="1">
      <alignment horizontal="right" vertical="center" wrapText="1"/>
    </xf>
    <xf numFmtId="0" fontId="146" fillId="4" borderId="50" xfId="0" applyFont="1" applyFill="1" applyBorder="1" applyAlignment="1">
      <alignment horizontal="left" vertical="center" wrapText="1"/>
    </xf>
    <xf numFmtId="175" fontId="96" fillId="19" borderId="50" xfId="0" applyNumberFormat="1" applyFont="1" applyFill="1" applyBorder="1" applyAlignment="1">
      <alignment horizontal="right" vertical="center" wrapText="1"/>
    </xf>
    <xf numFmtId="0" fontId="131" fillId="4" borderId="35" xfId="0" applyFont="1" applyFill="1" applyBorder="1" applyAlignment="1">
      <alignment horizontal="right" vertical="center" wrapText="1"/>
    </xf>
    <xf numFmtId="0" fontId="107" fillId="15" borderId="0" xfId="0" applyFont="1" applyFill="1" applyAlignment="1">
      <alignment wrapText="1"/>
    </xf>
    <xf numFmtId="0" fontId="125" fillId="4" borderId="36" xfId="0" applyFont="1" applyFill="1" applyBorder="1" applyAlignment="1">
      <alignment vertical="center" wrapText="1"/>
    </xf>
    <xf numFmtId="0" fontId="141" fillId="4" borderId="36" xfId="0" applyFont="1" applyFill="1" applyBorder="1" applyAlignment="1">
      <alignment vertical="center" wrapText="1"/>
    </xf>
    <xf numFmtId="0" fontId="127" fillId="4" borderId="36" xfId="0" applyFont="1" applyFill="1" applyBorder="1" applyAlignment="1">
      <alignment horizontal="right" vertical="center" wrapText="1"/>
    </xf>
    <xf numFmtId="177" fontId="106" fillId="5" borderId="36" xfId="0" applyNumberFormat="1" applyFont="1" applyFill="1" applyBorder="1" applyAlignment="1">
      <alignment horizontal="right" vertical="center" wrapText="1"/>
    </xf>
    <xf numFmtId="177" fontId="107" fillId="5" borderId="36" xfId="0" applyNumberFormat="1" applyFont="1" applyFill="1" applyBorder="1" applyAlignment="1">
      <alignment wrapText="1"/>
    </xf>
    <xf numFmtId="177" fontId="106" fillId="5" borderId="36" xfId="0" applyNumberFormat="1" applyFont="1" applyFill="1" applyBorder="1" applyAlignment="1">
      <alignment horizontal="right" wrapText="1"/>
    </xf>
    <xf numFmtId="0" fontId="127" fillId="4" borderId="35" xfId="0" applyFont="1" applyFill="1" applyBorder="1" applyAlignment="1">
      <alignment horizontal="right" vertical="center" wrapText="1"/>
    </xf>
    <xf numFmtId="0" fontId="141" fillId="0" borderId="35" xfId="0" applyFont="1" applyBorder="1" applyAlignment="1">
      <alignment horizontal="right" wrapText="1"/>
    </xf>
    <xf numFmtId="0" fontId="107" fillId="0" borderId="35" xfId="0" applyFont="1" applyBorder="1" applyAlignment="1">
      <alignment wrapText="1"/>
    </xf>
    <xf numFmtId="0" fontId="141" fillId="4" borderId="0" xfId="0" applyFont="1" applyFill="1" applyAlignment="1">
      <alignment vertical="center" wrapText="1"/>
    </xf>
    <xf numFmtId="0" fontId="141" fillId="0" borderId="0" xfId="0" applyFont="1" applyAlignment="1">
      <alignment horizontal="right" wrapText="1"/>
    </xf>
    <xf numFmtId="0" fontId="130" fillId="15" borderId="1" xfId="0" applyFont="1" applyFill="1" applyBorder="1" applyAlignment="1">
      <alignment wrapText="1"/>
    </xf>
    <xf numFmtId="0" fontId="141" fillId="4" borderId="0" xfId="0" applyFont="1" applyFill="1" applyAlignment="1">
      <alignment horizontal="right" wrapText="1"/>
    </xf>
    <xf numFmtId="0" fontId="145" fillId="4" borderId="59" xfId="0" applyFont="1" applyFill="1" applyBorder="1" applyAlignment="1">
      <alignment horizontal="left" vertical="center" wrapText="1"/>
    </xf>
    <xf numFmtId="0" fontId="107" fillId="4" borderId="0" xfId="0" applyFont="1" applyFill="1" applyAlignment="1">
      <alignment horizontal="right" wrapText="1"/>
    </xf>
    <xf numFmtId="0" fontId="147" fillId="0" borderId="0" xfId="0" applyFont="1" applyAlignment="1">
      <alignment horizontal="right" vertical="top" wrapText="1"/>
    </xf>
    <xf numFmtId="0" fontId="146" fillId="4" borderId="61" xfId="0" applyFont="1" applyFill="1" applyBorder="1" applyAlignment="1">
      <alignment horizontal="left" vertical="center" wrapText="1"/>
    </xf>
    <xf numFmtId="175" fontId="96" fillId="19" borderId="61" xfId="0" applyNumberFormat="1" applyFont="1" applyFill="1" applyBorder="1" applyAlignment="1">
      <alignment horizontal="right" vertical="center" wrapText="1"/>
    </xf>
    <xf numFmtId="175" fontId="96" fillId="4" borderId="61" xfId="0" applyNumberFormat="1" applyFont="1" applyFill="1" applyBorder="1" applyAlignment="1">
      <alignment horizontal="right" vertical="center" wrapText="1"/>
    </xf>
    <xf numFmtId="0" fontId="148" fillId="4" borderId="0" xfId="0" applyFont="1" applyFill="1" applyAlignment="1">
      <alignment vertical="center" wrapText="1"/>
    </xf>
    <xf numFmtId="0" fontId="149" fillId="4" borderId="0" xfId="0" applyFont="1" applyFill="1" applyAlignment="1">
      <alignment horizontal="right" vertical="center" wrapText="1"/>
    </xf>
    <xf numFmtId="0" fontId="148" fillId="4" borderId="0" xfId="0" applyFont="1" applyFill="1" applyAlignment="1">
      <alignment horizontal="right" vertical="center" wrapText="1"/>
    </xf>
    <xf numFmtId="0" fontId="138" fillId="4" borderId="0" xfId="0" applyFont="1" applyFill="1" applyAlignment="1">
      <alignment vertical="top" wrapText="1"/>
    </xf>
    <xf numFmtId="0" fontId="137" fillId="4" borderId="0" xfId="0" applyFont="1" applyFill="1" applyAlignment="1">
      <alignment horizontal="left" wrapText="1"/>
    </xf>
    <xf numFmtId="0" fontId="107" fillId="0" borderId="0" xfId="0" applyFont="1" applyAlignment="1">
      <alignment wrapText="1"/>
    </xf>
    <xf numFmtId="175" fontId="106" fillId="4" borderId="62" xfId="0" applyNumberFormat="1" applyFont="1" applyFill="1" applyBorder="1" applyAlignment="1">
      <alignment horizontal="right" vertical="center" wrapText="1"/>
    </xf>
    <xf numFmtId="175" fontId="96" fillId="5" borderId="50" xfId="0" applyNumberFormat="1" applyFont="1" applyFill="1" applyBorder="1" applyAlignment="1">
      <alignment horizontal="right" vertical="center" wrapText="1"/>
    </xf>
    <xf numFmtId="175" fontId="96" fillId="0" borderId="50" xfId="0" applyNumberFormat="1" applyFont="1" applyBorder="1" applyAlignment="1">
      <alignment horizontal="right" vertical="center" wrapText="1"/>
    </xf>
    <xf numFmtId="0" fontId="131" fillId="4" borderId="0" xfId="0" applyFont="1" applyFill="1" applyAlignment="1">
      <alignment horizontal="left" vertical="center" wrapText="1"/>
    </xf>
    <xf numFmtId="0" fontId="96" fillId="4" borderId="59" xfId="0" applyFont="1" applyFill="1" applyBorder="1" applyAlignment="1">
      <alignment horizontal="left" vertical="center" wrapText="1"/>
    </xf>
    <xf numFmtId="0" fontId="146" fillId="4" borderId="59" xfId="0" applyFont="1" applyFill="1" applyBorder="1" applyAlignment="1">
      <alignment horizontal="left" vertical="center" wrapText="1"/>
    </xf>
    <xf numFmtId="0" fontId="106" fillId="19" borderId="59" xfId="0" applyFont="1" applyFill="1" applyBorder="1" applyAlignment="1">
      <alignment horizontal="right" vertical="center" wrapText="1"/>
    </xf>
    <xf numFmtId="0" fontId="106" fillId="19" borderId="60" xfId="0" applyFont="1" applyFill="1" applyBorder="1" applyAlignment="1">
      <alignment horizontal="right" vertical="center" wrapText="1"/>
    </xf>
    <xf numFmtId="0" fontId="150" fillId="0" borderId="0" xfId="0" applyFont="1" applyAlignment="1">
      <alignment horizontal="right" vertical="center" wrapText="1"/>
    </xf>
    <xf numFmtId="0" fontId="96" fillId="4" borderId="60" xfId="0" applyFont="1" applyFill="1" applyBorder="1" applyAlignment="1">
      <alignment horizontal="left" vertical="center" wrapText="1"/>
    </xf>
    <xf numFmtId="0" fontId="146" fillId="4" borderId="60" xfId="0" applyFont="1" applyFill="1" applyBorder="1" applyAlignment="1">
      <alignment horizontal="left" vertical="center" wrapText="1"/>
    </xf>
    <xf numFmtId="0" fontId="106" fillId="4" borderId="60" xfId="0" applyFont="1" applyFill="1" applyBorder="1" applyAlignment="1">
      <alignment horizontal="left" vertical="center" wrapText="1" indent="4"/>
    </xf>
    <xf numFmtId="0" fontId="106" fillId="4" borderId="60" xfId="0" quotePrefix="1" applyFont="1" applyFill="1" applyBorder="1" applyAlignment="1">
      <alignment horizontal="left" vertical="center" wrapText="1" indent="4"/>
    </xf>
    <xf numFmtId="0" fontId="131" fillId="0" borderId="0" xfId="0" applyFont="1" applyAlignment="1">
      <alignment horizontal="right" vertical="center" wrapText="1"/>
    </xf>
    <xf numFmtId="0" fontId="106" fillId="19" borderId="62" xfId="0" applyFont="1" applyFill="1" applyBorder="1" applyAlignment="1">
      <alignment horizontal="right" vertical="center" wrapText="1"/>
    </xf>
    <xf numFmtId="0" fontId="106" fillId="4" borderId="62" xfId="0" applyFont="1" applyFill="1" applyBorder="1" applyAlignment="1">
      <alignment horizontal="right" vertical="center" wrapText="1"/>
    </xf>
    <xf numFmtId="175" fontId="96" fillId="4" borderId="50" xfId="0" applyNumberFormat="1" applyFont="1" applyFill="1" applyBorder="1" applyAlignment="1">
      <alignment horizontal="right" vertical="center" wrapText="1"/>
    </xf>
    <xf numFmtId="187" fontId="124" fillId="0" borderId="0" xfId="0" applyNumberFormat="1" applyFont="1" applyAlignment="1">
      <alignment vertical="center" wrapText="1"/>
    </xf>
    <xf numFmtId="177" fontId="124" fillId="0" borderId="0" xfId="0" applyNumberFormat="1" applyFont="1" applyAlignment="1">
      <alignment vertical="center" wrapText="1"/>
    </xf>
    <xf numFmtId="0" fontId="148" fillId="0" borderId="0" xfId="0" applyFont="1" applyAlignment="1">
      <alignment horizontal="right" vertical="center" wrapText="1"/>
    </xf>
    <xf numFmtId="0" fontId="128" fillId="15" borderId="0" xfId="0" applyFont="1" applyFill="1" applyAlignment="1">
      <alignment horizontal="left" vertical="center" wrapText="1"/>
    </xf>
    <xf numFmtId="0" fontId="107" fillId="15" borderId="0" xfId="0" applyFont="1" applyFill="1" applyAlignment="1">
      <alignment vertical="center" wrapText="1"/>
    </xf>
    <xf numFmtId="0" fontId="106" fillId="0" borderId="59" xfId="0" applyFont="1" applyBorder="1" applyAlignment="1">
      <alignment horizontal="left" vertical="center" wrapText="1"/>
    </xf>
    <xf numFmtId="180" fontId="106" fillId="19" borderId="59" xfId="0" applyNumberFormat="1" applyFont="1" applyFill="1" applyBorder="1" applyAlignment="1">
      <alignment horizontal="right" vertical="center" wrapText="1"/>
    </xf>
    <xf numFmtId="0" fontId="106" fillId="0" borderId="60" xfId="0" applyFont="1" applyBorder="1" applyAlignment="1">
      <alignment horizontal="left" vertical="center" wrapText="1"/>
    </xf>
    <xf numFmtId="180" fontId="106" fillId="19" borderId="60" xfId="0" applyNumberFormat="1" applyFont="1" applyFill="1" applyBorder="1" applyAlignment="1">
      <alignment horizontal="right" vertical="center" wrapText="1"/>
    </xf>
    <xf numFmtId="0" fontId="106" fillId="0" borderId="61" xfId="0" applyFont="1" applyBorder="1" applyAlignment="1">
      <alignment horizontal="left" vertical="center" wrapText="1"/>
    </xf>
    <xf numFmtId="175" fontId="106" fillId="5" borderId="61" xfId="0" applyNumberFormat="1" applyFont="1" applyFill="1" applyBorder="1" applyAlignment="1">
      <alignment horizontal="right" vertical="center" wrapText="1"/>
    </xf>
    <xf numFmtId="0" fontId="149" fillId="0" borderId="0" xfId="0" applyFont="1" applyAlignment="1">
      <alignment horizontal="right" vertical="center" wrapText="1"/>
    </xf>
    <xf numFmtId="0" fontId="106" fillId="0" borderId="60" xfId="0" quotePrefix="1" applyFont="1" applyBorder="1" applyAlignment="1">
      <alignment horizontal="left" vertical="center" wrapText="1" indent="2"/>
    </xf>
    <xf numFmtId="0" fontId="106" fillId="0" borderId="60" xfId="0" applyFont="1" applyBorder="1" applyAlignment="1">
      <alignment horizontal="left" vertical="center" wrapText="1" indent="2"/>
    </xf>
    <xf numFmtId="180" fontId="106" fillId="5" borderId="61" xfId="0" applyNumberFormat="1" applyFont="1" applyFill="1" applyBorder="1" applyAlignment="1">
      <alignment horizontal="right" vertical="center" wrapText="1"/>
    </xf>
    <xf numFmtId="0" fontId="125" fillId="4" borderId="35" xfId="0" applyFont="1" applyFill="1" applyBorder="1" applyAlignment="1">
      <alignment vertical="center" wrapText="1"/>
    </xf>
    <xf numFmtId="0" fontId="149" fillId="0" borderId="35" xfId="0" applyFont="1" applyBorder="1" applyAlignment="1">
      <alignment horizontal="right" vertical="center" wrapText="1"/>
    </xf>
    <xf numFmtId="0" fontId="106" fillId="0" borderId="61" xfId="0" applyFont="1" applyBorder="1" applyAlignment="1">
      <alignment horizontal="left" vertical="center" wrapText="1" indent="2"/>
    </xf>
    <xf numFmtId="0" fontId="148" fillId="0" borderId="35" xfId="0" applyFont="1" applyBorder="1" applyAlignment="1">
      <alignment horizontal="right" vertical="center" wrapText="1"/>
    </xf>
    <xf numFmtId="0" fontId="128" fillId="15" borderId="0" xfId="0" applyFont="1" applyFill="1" applyAlignment="1">
      <alignment horizontal="left" wrapText="1"/>
    </xf>
    <xf numFmtId="0" fontId="109" fillId="15" borderId="0" xfId="0" applyFont="1" applyFill="1" applyAlignment="1">
      <alignment wrapText="1"/>
    </xf>
    <xf numFmtId="0" fontId="96" fillId="0" borderId="63" xfId="0" applyFont="1" applyBorder="1" applyAlignment="1">
      <alignment horizontal="left" vertical="center" wrapText="1"/>
    </xf>
    <xf numFmtId="180" fontId="96" fillId="0" borderId="63" xfId="0" applyNumberFormat="1" applyFont="1" applyBorder="1" applyAlignment="1">
      <alignment horizontal="right" vertical="center" wrapText="1"/>
    </xf>
    <xf numFmtId="175" fontId="96" fillId="0" borderId="63" xfId="0" applyNumberFormat="1" applyFont="1" applyBorder="1" applyAlignment="1">
      <alignment horizontal="right" vertical="center" wrapText="1"/>
    </xf>
    <xf numFmtId="0" fontId="106" fillId="0" borderId="64" xfId="0" applyFont="1" applyBorder="1" applyAlignment="1">
      <alignment horizontal="left" vertical="center" wrapText="1"/>
    </xf>
    <xf numFmtId="168" fontId="106" fillId="0" borderId="64" xfId="0" applyNumberFormat="1" applyFont="1" applyBorder="1" applyAlignment="1">
      <alignment horizontal="right" vertical="center" wrapText="1"/>
    </xf>
    <xf numFmtId="1" fontId="106" fillId="0" borderId="64" xfId="0" applyNumberFormat="1" applyFont="1" applyBorder="1" applyAlignment="1">
      <alignment horizontal="right" vertical="center" wrapText="1"/>
    </xf>
    <xf numFmtId="170" fontId="106" fillId="0" borderId="64" xfId="0" applyNumberFormat="1" applyFont="1" applyBorder="1" applyAlignment="1">
      <alignment horizontal="right" vertical="center" wrapText="1"/>
    </xf>
    <xf numFmtId="180" fontId="106" fillId="0" borderId="64" xfId="0" applyNumberFormat="1" applyFont="1" applyBorder="1" applyAlignment="1">
      <alignment horizontal="right" vertical="center" wrapText="1"/>
    </xf>
    <xf numFmtId="175" fontId="106" fillId="0" borderId="64" xfId="0" applyNumberFormat="1" applyFont="1" applyBorder="1" applyAlignment="1">
      <alignment horizontal="right" vertical="center" wrapText="1"/>
    </xf>
    <xf numFmtId="0" fontId="106" fillId="4" borderId="65" xfId="0" applyFont="1" applyFill="1" applyBorder="1" applyAlignment="1">
      <alignment horizontal="left" vertical="center" wrapText="1"/>
    </xf>
    <xf numFmtId="168" fontId="106" fillId="4" borderId="65" xfId="0" applyNumberFormat="1" applyFont="1" applyFill="1" applyBorder="1" applyAlignment="1">
      <alignment horizontal="right" vertical="center" wrapText="1"/>
    </xf>
    <xf numFmtId="0" fontId="106" fillId="4" borderId="65" xfId="0" applyFont="1" applyFill="1" applyBorder="1" applyAlignment="1">
      <alignment horizontal="right" vertical="center" wrapText="1"/>
    </xf>
    <xf numFmtId="1" fontId="106" fillId="4" borderId="65" xfId="0" applyNumberFormat="1" applyFont="1" applyFill="1" applyBorder="1" applyAlignment="1">
      <alignment horizontal="right" vertical="center" wrapText="1"/>
    </xf>
    <xf numFmtId="0" fontId="94" fillId="0" borderId="35" xfId="0" applyFont="1" applyBorder="1" applyAlignment="1">
      <alignment horizontal="left" wrapText="1"/>
    </xf>
    <xf numFmtId="0" fontId="145" fillId="0" borderId="35" xfId="0" applyFont="1" applyBorder="1" applyAlignment="1">
      <alignment horizontal="left" vertical="center" wrapText="1"/>
    </xf>
    <xf numFmtId="0" fontId="106" fillId="0" borderId="35" xfId="0" applyFont="1" applyBorder="1" applyAlignment="1">
      <alignment horizontal="right" vertical="center" wrapText="1"/>
    </xf>
    <xf numFmtId="0" fontId="106" fillId="0" borderId="0" xfId="0" applyFont="1" applyAlignment="1">
      <alignment horizontal="right" vertical="center" wrapText="1"/>
    </xf>
    <xf numFmtId="0" fontId="146" fillId="0" borderId="0" xfId="0" applyFont="1" applyAlignment="1">
      <alignment horizontal="left" vertical="center" wrapText="1"/>
    </xf>
    <xf numFmtId="0" fontId="96" fillId="0" borderId="0" xfId="0" applyFont="1" applyAlignment="1">
      <alignment horizontal="right" vertical="center" wrapText="1"/>
    </xf>
    <xf numFmtId="0" fontId="94" fillId="4" borderId="0" xfId="0" applyFont="1" applyFill="1" applyAlignment="1">
      <alignment vertical="center" wrapText="1"/>
    </xf>
    <xf numFmtId="0" fontId="94" fillId="20" borderId="0" xfId="0" applyFont="1" applyFill="1" applyAlignment="1">
      <alignment horizontal="left" vertical="center" wrapText="1"/>
    </xf>
    <xf numFmtId="0" fontId="7" fillId="0" borderId="0" xfId="0" applyFont="1" applyAlignment="1">
      <alignment vertical="top" wrapText="1"/>
    </xf>
    <xf numFmtId="0" fontId="6" fillId="0" borderId="0" xfId="0" applyFont="1" applyAlignment="1">
      <alignment horizontal="left" wrapText="1"/>
    </xf>
    <xf numFmtId="0" fontId="7" fillId="0" borderId="0" xfId="0" applyFont="1" applyAlignment="1">
      <alignment horizontal="left" vertical="top" wrapText="1"/>
    </xf>
    <xf numFmtId="0" fontId="64" fillId="0" borderId="0" xfId="0" applyFont="1" applyAlignment="1">
      <alignment horizontal="left" vertical="top" wrapText="1"/>
    </xf>
    <xf numFmtId="0" fontId="4" fillId="2" borderId="0" xfId="0" applyFont="1" applyFill="1" applyAlignment="1">
      <alignment vertical="top"/>
    </xf>
    <xf numFmtId="0" fontId="7" fillId="0" borderId="0" xfId="0" applyFont="1" applyAlignment="1" applyProtection="1">
      <alignment vertical="top"/>
      <protection locked="0"/>
    </xf>
    <xf numFmtId="0" fontId="6" fillId="0" borderId="0" xfId="0" applyFont="1" applyProtection="1">
      <protection locked="0"/>
    </xf>
    <xf numFmtId="0" fontId="6" fillId="0" borderId="0" xfId="0" applyFont="1" applyAlignment="1">
      <alignment wrapText="1"/>
    </xf>
    <xf numFmtId="0" fontId="6" fillId="0" borderId="0" xfId="0" applyFont="1" applyAlignment="1">
      <alignment vertical="top" wrapText="1"/>
    </xf>
    <xf numFmtId="0" fontId="9" fillId="2" borderId="22" xfId="0" applyFont="1" applyFill="1" applyBorder="1"/>
    <xf numFmtId="0" fontId="11" fillId="0" borderId="0" xfId="0" applyFont="1" applyAlignment="1">
      <alignment vertical="center" wrapText="1"/>
    </xf>
    <xf numFmtId="0" fontId="8" fillId="2" borderId="22" xfId="0" applyFont="1" applyFill="1" applyBorder="1" applyAlignment="1">
      <alignment vertical="center"/>
    </xf>
    <xf numFmtId="0" fontId="11" fillId="0" borderId="15" xfId="0" applyFont="1" applyBorder="1"/>
    <xf numFmtId="0" fontId="24" fillId="0" borderId="21" xfId="0" applyFont="1" applyBorder="1" applyAlignment="1">
      <alignment vertical="center" wrapText="1"/>
    </xf>
    <xf numFmtId="0" fontId="24" fillId="0" borderId="0" xfId="0" applyFont="1" applyAlignment="1">
      <alignment vertical="center" wrapText="1"/>
    </xf>
    <xf numFmtId="0" fontId="24" fillId="0" borderId="1" xfId="0" applyFont="1" applyBorder="1" applyAlignment="1">
      <alignment vertical="center" wrapText="1"/>
    </xf>
    <xf numFmtId="0" fontId="11" fillId="0" borderId="25" xfId="0" applyFont="1" applyBorder="1" applyAlignment="1">
      <alignment horizontal="right" vertical="center" wrapText="1"/>
    </xf>
    <xf numFmtId="0" fontId="24" fillId="0" borderId="25" xfId="0" applyFont="1" applyBorder="1" applyAlignment="1">
      <alignment horizontal="right" vertical="center" wrapText="1"/>
    </xf>
    <xf numFmtId="0" fontId="91" fillId="0" borderId="25" xfId="0" applyFont="1" applyBorder="1" applyAlignment="1">
      <alignment horizontal="right" vertical="center" wrapText="1"/>
    </xf>
    <xf numFmtId="0" fontId="71" fillId="11" borderId="29" xfId="0" applyFont="1" applyFill="1" applyBorder="1" applyAlignment="1">
      <alignment horizontal="right"/>
    </xf>
    <xf numFmtId="0" fontId="69" fillId="0" borderId="0" xfId="0" applyFont="1" applyAlignment="1">
      <alignment horizontal="right" wrapText="1"/>
    </xf>
    <xf numFmtId="0" fontId="69" fillId="0" borderId="29" xfId="0" applyFont="1" applyBorder="1" applyAlignment="1">
      <alignment horizontal="right" wrapText="1"/>
    </xf>
    <xf numFmtId="0" fontId="69" fillId="11" borderId="29" xfId="0" applyFont="1" applyFill="1" applyBorder="1" applyAlignment="1">
      <alignment horizontal="right"/>
    </xf>
    <xf numFmtId="0" fontId="69" fillId="0" borderId="27" xfId="0" applyFont="1" applyBorder="1" applyAlignment="1">
      <alignment horizontal="right"/>
    </xf>
    <xf numFmtId="0" fontId="69" fillId="11" borderId="0" xfId="0" applyFont="1" applyFill="1" applyAlignment="1">
      <alignment horizontal="right"/>
    </xf>
    <xf numFmtId="0" fontId="69" fillId="0" borderId="0" xfId="0" applyFont="1" applyAlignment="1">
      <alignment horizontal="left" wrapText="1"/>
    </xf>
    <xf numFmtId="0" fontId="69" fillId="0" borderId="29" xfId="0" applyFont="1" applyBorder="1" applyAlignment="1">
      <alignment horizontal="left" wrapText="1"/>
    </xf>
    <xf numFmtId="0" fontId="69" fillId="0" borderId="0" xfId="0" applyFont="1" applyAlignment="1">
      <alignment horizontal="right"/>
    </xf>
    <xf numFmtId="0" fontId="71" fillId="11" borderId="0" xfId="0" applyFont="1" applyFill="1" applyAlignment="1">
      <alignment horizontal="right" wrapText="1"/>
    </xf>
    <xf numFmtId="0" fontId="71" fillId="11" borderId="29" xfId="0" applyFont="1" applyFill="1" applyBorder="1" applyAlignment="1">
      <alignment horizontal="right" wrapText="1"/>
    </xf>
    <xf numFmtId="0" fontId="69" fillId="11" borderId="0" xfId="0" applyFont="1" applyFill="1" applyAlignment="1">
      <alignment horizontal="right" wrapText="1"/>
    </xf>
    <xf numFmtId="0" fontId="71" fillId="11" borderId="0" xfId="0" applyFont="1" applyFill="1" applyAlignment="1">
      <alignment horizontal="right"/>
    </xf>
    <xf numFmtId="0" fontId="71" fillId="10" borderId="0" xfId="0" applyFont="1" applyFill="1" applyAlignment="1">
      <alignment horizontal="right"/>
    </xf>
    <xf numFmtId="0" fontId="69" fillId="0" borderId="27" xfId="0" applyFont="1" applyBorder="1" applyAlignment="1">
      <alignment horizontal="right" wrapText="1"/>
    </xf>
    <xf numFmtId="0" fontId="69" fillId="10" borderId="0" xfId="0" applyFont="1" applyFill="1" applyAlignment="1">
      <alignment horizontal="right" wrapText="1"/>
    </xf>
    <xf numFmtId="0" fontId="69" fillId="0" borderId="29" xfId="0" applyFont="1" applyBorder="1" applyAlignment="1">
      <alignment horizontal="right"/>
    </xf>
    <xf numFmtId="0" fontId="71" fillId="10" borderId="29" xfId="0" applyFont="1" applyFill="1" applyBorder="1" applyAlignment="1">
      <alignment horizontal="right"/>
    </xf>
    <xf numFmtId="0" fontId="69" fillId="10" borderId="29" xfId="0" applyFont="1" applyFill="1" applyBorder="1" applyAlignment="1">
      <alignment horizontal="right"/>
    </xf>
    <xf numFmtId="0" fontId="71" fillId="10" borderId="0" xfId="0" applyFont="1" applyFill="1" applyAlignment="1">
      <alignment horizontal="right" wrapText="1"/>
    </xf>
    <xf numFmtId="0" fontId="69" fillId="10" borderId="0" xfId="0" applyFont="1" applyFill="1" applyAlignment="1">
      <alignment horizontal="right"/>
    </xf>
    <xf numFmtId="0" fontId="71" fillId="10" borderId="27" xfId="0" applyFont="1" applyFill="1" applyBorder="1" applyAlignment="1">
      <alignment horizontal="right"/>
    </xf>
    <xf numFmtId="0" fontId="69" fillId="10" borderId="27" xfId="0" applyFont="1" applyFill="1" applyBorder="1" applyAlignment="1">
      <alignment horizontal="right"/>
    </xf>
    <xf numFmtId="0" fontId="69" fillId="0" borderId="27" xfId="0" applyFont="1" applyBorder="1" applyAlignment="1">
      <alignment horizontal="left" wrapText="1"/>
    </xf>
    <xf numFmtId="0" fontId="69" fillId="11" borderId="29" xfId="0" applyFont="1" applyFill="1" applyBorder="1" applyAlignment="1">
      <alignment horizontal="right" wrapText="1"/>
    </xf>
    <xf numFmtId="0" fontId="71" fillId="10" borderId="27" xfId="0" applyFont="1" applyFill="1" applyBorder="1" applyAlignment="1">
      <alignment horizontal="right" wrapText="1"/>
    </xf>
    <xf numFmtId="0" fontId="69" fillId="10" borderId="27" xfId="0" applyFont="1" applyFill="1" applyBorder="1" applyAlignment="1">
      <alignment horizontal="right" wrapText="1"/>
    </xf>
    <xf numFmtId="0" fontId="71" fillId="10" borderId="26" xfId="0" applyFont="1" applyFill="1" applyBorder="1" applyAlignment="1">
      <alignment horizontal="right"/>
    </xf>
    <xf numFmtId="0" fontId="69" fillId="0" borderId="32" xfId="0" applyFont="1" applyBorder="1" applyAlignment="1">
      <alignment horizontal="right" wrapText="1"/>
    </xf>
    <xf numFmtId="168" fontId="69" fillId="10" borderId="27" xfId="0" applyNumberFormat="1" applyFont="1" applyFill="1" applyBorder="1" applyAlignment="1">
      <alignment horizontal="right" wrapText="1"/>
    </xf>
    <xf numFmtId="3" fontId="71" fillId="10" borderId="0" xfId="0" applyNumberFormat="1" applyFont="1" applyFill="1" applyAlignment="1">
      <alignment horizontal="right" wrapText="1"/>
    </xf>
    <xf numFmtId="3" fontId="71" fillId="10" borderId="32" xfId="0" applyNumberFormat="1" applyFont="1" applyFill="1" applyBorder="1" applyAlignment="1">
      <alignment horizontal="right" wrapText="1"/>
    </xf>
    <xf numFmtId="168" fontId="69" fillId="10" borderId="0" xfId="0" applyNumberFormat="1" applyFont="1" applyFill="1" applyAlignment="1">
      <alignment horizontal="right" wrapText="1"/>
    </xf>
    <xf numFmtId="0" fontId="81" fillId="0" borderId="29" xfId="0" applyFont="1" applyBorder="1" applyAlignment="1">
      <alignment horizontal="left"/>
    </xf>
    <xf numFmtId="3" fontId="69" fillId="0" borderId="0" xfId="0" applyNumberFormat="1" applyFont="1" applyAlignment="1">
      <alignment horizontal="right" wrapText="1"/>
    </xf>
    <xf numFmtId="0" fontId="26" fillId="4" borderId="0" xfId="0" applyFont="1" applyFill="1" applyAlignment="1">
      <alignment horizontal="left" wrapText="1"/>
    </xf>
    <xf numFmtId="0" fontId="23" fillId="2" borderId="0" xfId="0" applyFont="1" applyFill="1" applyAlignment="1">
      <alignment horizontal="center" vertical="top" wrapText="1"/>
    </xf>
    <xf numFmtId="0" fontId="13" fillId="2" borderId="0" xfId="0" applyFont="1" applyFill="1" applyAlignment="1">
      <alignment horizontal="center" vertical="top" wrapText="1"/>
    </xf>
    <xf numFmtId="0" fontId="14" fillId="0" borderId="0" xfId="0" applyFont="1" applyAlignment="1">
      <alignment horizontal="center" vertical="center" wrapText="1"/>
    </xf>
    <xf numFmtId="0" fontId="14" fillId="0" borderId="3" xfId="0" applyFont="1" applyBorder="1" applyAlignment="1">
      <alignment horizontal="center" vertical="center" wrapText="1"/>
    </xf>
    <xf numFmtId="0" fontId="14" fillId="4" borderId="0" xfId="0" applyFont="1" applyFill="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1"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51" xfId="0" applyFont="1" applyBorder="1" applyAlignment="1">
      <alignment horizontal="center" vertical="center" wrapText="1"/>
    </xf>
    <xf numFmtId="0" fontId="23" fillId="2" borderId="0" xfId="0" applyFont="1" applyFill="1" applyAlignment="1">
      <alignment horizontal="left" vertical="top" wrapText="1"/>
    </xf>
    <xf numFmtId="0" fontId="33" fillId="0" borderId="0" xfId="0" applyFont="1"/>
    <xf numFmtId="0" fontId="97" fillId="0" borderId="0" xfId="0" applyFont="1" applyAlignment="1">
      <alignment vertical="center" wrapText="1"/>
    </xf>
    <xf numFmtId="0" fontId="93" fillId="0" borderId="35" xfId="0" applyFont="1" applyBorder="1" applyAlignment="1">
      <alignment horizontal="right" vertical="center" wrapText="1"/>
    </xf>
    <xf numFmtId="0" fontId="93" fillId="0" borderId="36" xfId="0" applyFont="1" applyBorder="1" applyAlignment="1">
      <alignment horizontal="right" vertical="center" wrapText="1"/>
    </xf>
    <xf numFmtId="0" fontId="97" fillId="4" borderId="12" xfId="0" applyFont="1" applyFill="1" applyBorder="1" applyAlignment="1">
      <alignment horizontal="left" vertical="center" wrapText="1"/>
    </xf>
    <xf numFmtId="0" fontId="97" fillId="4" borderId="0" xfId="0" applyFont="1" applyFill="1" applyAlignment="1">
      <alignment horizontal="left" vertical="center" wrapText="1"/>
    </xf>
    <xf numFmtId="0" fontId="94" fillId="0" borderId="0" xfId="0" applyFont="1" applyAlignment="1">
      <alignment vertical="center" wrapText="1"/>
    </xf>
    <xf numFmtId="0" fontId="123" fillId="4" borderId="14" xfId="0" applyFont="1" applyFill="1" applyBorder="1" applyAlignment="1">
      <alignment vertical="top" wrapText="1"/>
    </xf>
    <xf numFmtId="0" fontId="106" fillId="4" borderId="14" xfId="0" applyFont="1" applyFill="1" applyBorder="1" applyAlignment="1">
      <alignment vertical="top" wrapText="1"/>
    </xf>
    <xf numFmtId="0" fontId="7" fillId="3" borderId="2" xfId="0" applyFont="1" applyFill="1" applyBorder="1" applyAlignment="1">
      <alignment horizontal="left" vertical="center" wrapText="1"/>
    </xf>
    <xf numFmtId="0" fontId="5" fillId="0" borderId="15" xfId="0" applyFont="1" applyBorder="1" applyAlignment="1">
      <alignment horizontal="left" vertical="center" wrapText="1"/>
    </xf>
    <xf numFmtId="0" fontId="8" fillId="2" borderId="0" xfId="0" applyFont="1" applyFill="1" applyAlignment="1">
      <alignment horizontal="left" vertical="center"/>
    </xf>
    <xf numFmtId="0" fontId="58" fillId="2" borderId="0" xfId="8" applyFont="1" applyFill="1" applyBorder="1" applyAlignment="1">
      <alignment horizontal="center" vertical="center" wrapText="1"/>
    </xf>
    <xf numFmtId="0" fontId="51" fillId="7" borderId="0" xfId="0" applyFont="1" applyFill="1" applyAlignment="1">
      <alignment horizontal="left" vertical="top" wrapText="1"/>
    </xf>
    <xf numFmtId="0" fontId="37" fillId="7" borderId="0" xfId="0" applyFont="1" applyFill="1" applyAlignment="1">
      <alignment horizontal="left" vertical="top" wrapText="1"/>
    </xf>
    <xf numFmtId="0" fontId="63" fillId="7" borderId="0" xfId="12" applyNumberFormat="1" applyFont="1" applyFill="1" applyBorder="1" applyAlignment="1">
      <alignment vertical="top" wrapText="1"/>
    </xf>
    <xf numFmtId="0" fontId="58" fillId="2" borderId="0" xfId="7" applyFont="1" applyFill="1" applyAlignment="1">
      <alignment horizontal="center" vertical="center" wrapText="1"/>
    </xf>
    <xf numFmtId="0" fontId="101" fillId="7" borderId="0" xfId="0" applyFont="1" applyFill="1" applyAlignment="1">
      <alignment horizontal="center"/>
    </xf>
    <xf numFmtId="0" fontId="63" fillId="7" borderId="0" xfId="12" applyNumberFormat="1" applyFont="1" applyFill="1" applyAlignment="1">
      <alignment vertical="top" wrapText="1"/>
    </xf>
    <xf numFmtId="0" fontId="50" fillId="7" borderId="0" xfId="0" applyFont="1" applyFill="1" applyAlignment="1">
      <alignment horizontal="left" vertical="top" wrapText="1"/>
    </xf>
    <xf numFmtId="0" fontId="94" fillId="4" borderId="0" xfId="0" applyFont="1" applyFill="1" applyAlignment="1">
      <alignment horizontal="left" vertical="top" wrapText="1"/>
    </xf>
    <xf numFmtId="0" fontId="94" fillId="0" borderId="0" xfId="0" applyFont="1" applyAlignment="1">
      <alignment horizontal="left" wrapText="1"/>
    </xf>
    <xf numFmtId="0" fontId="94" fillId="4" borderId="35" xfId="0" applyFont="1" applyFill="1" applyBorder="1" applyAlignment="1">
      <alignment horizontal="left" vertical="top" wrapText="1"/>
    </xf>
    <xf numFmtId="0" fontId="107" fillId="4" borderId="35" xfId="0" applyFont="1" applyFill="1" applyBorder="1" applyAlignment="1">
      <alignment vertical="top" wrapText="1"/>
    </xf>
    <xf numFmtId="0" fontId="128" fillId="15" borderId="0" xfId="0" applyFont="1" applyFill="1" applyAlignment="1">
      <alignment wrapText="1"/>
    </xf>
    <xf numFmtId="0" fontId="107" fillId="15" borderId="0" xfId="0" applyFont="1" applyFill="1" applyAlignment="1">
      <alignment wrapText="1"/>
    </xf>
    <xf numFmtId="0" fontId="145" fillId="4" borderId="60" xfId="0" applyFont="1" applyFill="1" applyBorder="1" applyAlignment="1">
      <alignment horizontal="left" vertical="center" wrapText="1"/>
    </xf>
    <xf numFmtId="0" fontId="94" fillId="4" borderId="35" xfId="0" applyFont="1" applyFill="1" applyBorder="1" applyAlignment="1">
      <alignment horizontal="left" vertical="center" wrapText="1"/>
    </xf>
    <xf numFmtId="0" fontId="125" fillId="4" borderId="0" xfId="0" applyFont="1" applyFill="1" applyAlignment="1">
      <alignment vertical="center" wrapText="1"/>
    </xf>
    <xf numFmtId="0" fontId="94" fillId="4" borderId="0" xfId="0" applyFont="1" applyFill="1" applyAlignment="1">
      <alignment vertical="top" wrapText="1"/>
    </xf>
    <xf numFmtId="0" fontId="107" fillId="4" borderId="0" xfId="0" applyFont="1" applyFill="1" applyAlignment="1">
      <alignment vertical="top" wrapText="1"/>
    </xf>
    <xf numFmtId="0" fontId="94" fillId="0" borderId="0" xfId="0" applyFont="1" applyAlignment="1">
      <alignment horizontal="left" vertical="top" wrapText="1"/>
    </xf>
    <xf numFmtId="0" fontId="107" fillId="4" borderId="35" xfId="0" applyFont="1" applyFill="1" applyBorder="1" applyAlignment="1">
      <alignment vertical="center" wrapText="1"/>
    </xf>
    <xf numFmtId="0" fontId="133" fillId="15" borderId="6" xfId="0" applyFont="1" applyFill="1" applyBorder="1" applyAlignment="1">
      <alignment wrapText="1"/>
    </xf>
    <xf numFmtId="0" fontId="107" fillId="15" borderId="6" xfId="0" applyFont="1" applyFill="1" applyBorder="1" applyAlignment="1">
      <alignment wrapText="1"/>
    </xf>
    <xf numFmtId="0" fontId="96" fillId="0" borderId="0" xfId="34">
      <alignment horizontal="right" wrapText="1"/>
    </xf>
    <xf numFmtId="0" fontId="124" fillId="4" borderId="0" xfId="0" applyFont="1" applyFill="1" applyAlignment="1">
      <alignment vertical="center" wrapText="1"/>
    </xf>
    <xf numFmtId="0" fontId="107" fillId="4" borderId="0" xfId="0" applyFont="1" applyFill="1" applyAlignment="1">
      <alignment horizontal="left" vertical="top" wrapText="1"/>
    </xf>
    <xf numFmtId="0" fontId="107" fillId="4" borderId="0" xfId="0" applyFont="1" applyFill="1" applyAlignment="1">
      <alignment vertical="center" wrapText="1"/>
    </xf>
    <xf numFmtId="0" fontId="94" fillId="0" borderId="35" xfId="0" applyFont="1" applyBorder="1" applyAlignment="1">
      <alignment horizontal="left" vertical="top" wrapText="1"/>
    </xf>
  </cellXfs>
  <cellStyles count="35">
    <cellStyle name="Comma" xfId="4" builtinId="3"/>
    <cellStyle name="Footnote" xfId="12" xr:uid="{00000000-0005-0000-0000-000001000000}"/>
    <cellStyle name="Heading 1 Blue" xfId="27" xr:uid="{3786DD56-A6E8-46C8-B39C-26AF9044485C}"/>
    <cellStyle name="Heading 1 Blue Centre" xfId="28" xr:uid="{BF846E42-58D8-4B0D-9A9B-C1DAC45D1FA9}"/>
    <cellStyle name="Heading 2 Blue" xfId="16" xr:uid="{EE69250E-FB02-43F6-825E-F71E9F466A8F}"/>
    <cellStyle name="Heading 2021 and previous" xfId="18" xr:uid="{47EE5567-6F0F-4600-94B5-E3D15A7080DF}"/>
    <cellStyle name="Heading 2022" xfId="17" xr:uid="{9089D442-4758-497F-9A22-7BC7F4E0F459}"/>
    <cellStyle name="Hyperlink" xfId="5" builtinId="8"/>
    <cellStyle name="NAB FTB1 - Financial Table Body" xfId="11" xr:uid="{00000000-0005-0000-0000-000003000000}"/>
    <cellStyle name="NAB FTBB1 - Financial Table Body,AB" xfId="10" xr:uid="{00000000-0005-0000-0000-000004000000}"/>
    <cellStyle name="NAB FTBB1a - Financial Table Body,AB,U" xfId="8" xr:uid="{00000000-0005-0000-0000-000005000000}"/>
    <cellStyle name="NAB FTH2a - Financial Header 2" xfId="9" xr:uid="{00000000-0005-0000-0000-000006000000}"/>
    <cellStyle name="NAB H2 - Header 2" xfId="6" xr:uid="{00000000-0005-0000-0000-000007000000}"/>
    <cellStyle name="Normal" xfId="0" builtinId="0"/>
    <cellStyle name="Normal 11" xfId="3" xr:uid="{00000000-0005-0000-0000-000009000000}"/>
    <cellStyle name="Normal 2" xfId="1" xr:uid="{00000000-0005-0000-0000-00000A000000}"/>
    <cellStyle name="Normal 2 3 3 2" xfId="7" xr:uid="{00000000-0005-0000-0000-00000B000000}"/>
    <cellStyle name="Numbers - current year" xfId="34" xr:uid="{8DBCAC60-3DEC-444E-B137-6F11D8F9BFF1}"/>
    <cellStyle name="Percent" xfId="2" builtinId="5"/>
    <cellStyle name="Table (Normal)" xfId="33" xr:uid="{42B01F1E-A885-4E26-A953-449A7D4FF02F}"/>
    <cellStyle name="T-Figure-Blue-Thick-Bold" xfId="32" xr:uid="{6F000D7A-5CEA-407D-8831-A90091957AC9}"/>
    <cellStyle name="T-Figure-Thick" xfId="26" xr:uid="{321D4991-D4E1-4A7E-8B5A-35452AA21843}"/>
    <cellStyle name="T-Figure-Thick-Bold" xfId="29" xr:uid="{F4E1522F-F45C-4B71-8DBC-D31E982AC07F}"/>
    <cellStyle name="T-Figure-Thin" xfId="21" xr:uid="{02484621-6EA0-4D1E-B7B6-0EE34E951D36}"/>
    <cellStyle name="T-Figure-Thin-Bold" xfId="14" xr:uid="{30A3DCB2-D100-4DE5-BD2D-F8A5A725AB18}"/>
    <cellStyle name="T-Figure-Tinted-Thick-Bold" xfId="25" xr:uid="{B97770F2-BB8A-4ACE-B96C-317F62BA3529}"/>
    <cellStyle name="T-Figure-Tinted-Thin" xfId="22" xr:uid="{F21BBC06-B0FE-4273-BC51-567AB9DA70FC}"/>
    <cellStyle name="T-Figure-Tinted-Thin-Bold" xfId="13" xr:uid="{917B92CA-A969-4783-B3F1-33E91D3EAFD4}"/>
    <cellStyle name="T-Figure-Total" xfId="15" xr:uid="{43EF3407-7818-4C1C-B74F-A8254560DA56}"/>
    <cellStyle name="T-Figure-Total-Tinted" xfId="31" xr:uid="{C10787B6-004A-4687-B1FA-92A2605A8D5F}"/>
    <cellStyle name="T-Text-Thick-Centre" xfId="23" xr:uid="{99159BA4-204F-417F-ABDC-CE2CD0E7663F}"/>
    <cellStyle name="T-Text-Thick-Top" xfId="24" xr:uid="{608161F7-8B29-46FF-9DA4-2A834F3D04B5}"/>
    <cellStyle name="T-Text-Thin-Centre" xfId="19" xr:uid="{757CFD94-BA26-49F3-BB8B-31F079ADB3A0}"/>
    <cellStyle name="T-Text-Thin-Top" xfId="20" xr:uid="{EA8CCBD4-D8DC-4D64-BE28-2BF2AD3FADC6}"/>
    <cellStyle name="T-Text-Total" xfId="30" xr:uid="{4BCC6E74-3114-4518-8452-BE25D9AAC45B}"/>
  </cellStyles>
  <dxfs count="1">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601134</xdr:colOff>
      <xdr:row>4</xdr:row>
      <xdr:rowOff>67734</xdr:rowOff>
    </xdr:from>
    <xdr:to>
      <xdr:col>11</xdr:col>
      <xdr:colOff>426508</xdr:colOff>
      <xdr:row>21</xdr:row>
      <xdr:rowOff>47155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240867" y="999067"/>
          <a:ext cx="4089399" cy="3142779"/>
        </a:xfrm>
        <a:prstGeom prst="rect">
          <a:avLst/>
        </a:prstGeom>
      </xdr:spPr>
    </xdr:pic>
    <xdr:clientData/>
  </xdr:twoCellAnchor>
  <xdr:twoCellAnchor editAs="oneCell">
    <xdr:from>
      <xdr:col>1</xdr:col>
      <xdr:colOff>101600</xdr:colOff>
      <xdr:row>3</xdr:row>
      <xdr:rowOff>169334</xdr:rowOff>
    </xdr:from>
    <xdr:to>
      <xdr:col>3</xdr:col>
      <xdr:colOff>520701</xdr:colOff>
      <xdr:row>22</xdr:row>
      <xdr:rowOff>19254</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440267" y="914401"/>
          <a:ext cx="4123267" cy="3388987"/>
        </a:xfrm>
        <a:prstGeom prst="rect">
          <a:avLst/>
        </a:prstGeom>
      </xdr:spPr>
    </xdr:pic>
    <xdr:clientData/>
  </xdr:twoCellAnchor>
  <xdr:twoCellAnchor>
    <xdr:from>
      <xdr:col>1</xdr:col>
      <xdr:colOff>0</xdr:colOff>
      <xdr:row>22</xdr:row>
      <xdr:rowOff>0</xdr:rowOff>
    </xdr:from>
    <xdr:to>
      <xdr:col>10</xdr:col>
      <xdr:colOff>484129</xdr:colOff>
      <xdr:row>23</xdr:row>
      <xdr:rowOff>160867</xdr:rowOff>
    </xdr:to>
    <xdr:sp macro="" textlink="">
      <xdr:nvSpPr>
        <xdr:cNvPr id="4" name="TextBox 61">
          <a:extLst>
            <a:ext uri="{FF2B5EF4-FFF2-40B4-BE49-F238E27FC236}">
              <a16:creationId xmlns:a16="http://schemas.microsoft.com/office/drawing/2014/main" id="{00000000-0008-0000-0600-000004000000}"/>
            </a:ext>
          </a:extLst>
        </xdr:cNvPr>
        <xdr:cNvSpPr txBox="1"/>
      </xdr:nvSpPr>
      <xdr:spPr>
        <a:xfrm>
          <a:off x="338667" y="4097867"/>
          <a:ext cx="11710929" cy="34713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900" b="0" i="0" u="none" strike="noStrike" kern="1200" cap="none" spc="0" normalizeH="0" baseline="30000">
              <a:ln>
                <a:noFill/>
              </a:ln>
              <a:solidFill>
                <a:srgbClr val="000000"/>
              </a:solidFill>
              <a:effectLst/>
              <a:uLnTx/>
              <a:uFillTx/>
              <a:latin typeface="Arial" panose="020B0604020202020204" pitchFamily="34" charset="0"/>
              <a:ea typeface="+mn-ea"/>
              <a:cs typeface="Arial" panose="020B0604020202020204" pitchFamily="34" charset="0"/>
            </a:rPr>
            <a:t>1 </a:t>
          </a:r>
          <a:r>
            <a:rPr kumimoji="0" lang="en-US" sz="900" b="0" i="0" u="none" strike="noStrike" kern="1200" cap="none" spc="0" normalizeH="0" baseline="0">
              <a:ln>
                <a:noFill/>
              </a:ln>
              <a:solidFill>
                <a:srgbClr val="000000"/>
              </a:solidFill>
              <a:effectLst/>
              <a:uLnTx/>
              <a:uFillTx/>
              <a:latin typeface="Arial" panose="020B0604020202020204" pitchFamily="34" charset="0"/>
              <a:ea typeface="+mn-ea"/>
              <a:cs typeface="Arial" panose="020B0604020202020204" pitchFamily="34" charset="0"/>
            </a:rPr>
            <a:t>2019 YTD figures, </a:t>
          </a:r>
          <a:r>
            <a:rPr kumimoji="0" lang="en-US" sz="900" b="0" i="0" u="none" strike="noStrike" kern="1200" cap="none" spc="0" normalizeH="0" baseline="30000">
              <a:ln>
                <a:noFill/>
              </a:ln>
              <a:solidFill>
                <a:srgbClr val="000000"/>
              </a:solidFill>
              <a:effectLst/>
              <a:uLnTx/>
              <a:uFillTx/>
              <a:latin typeface="Arial" panose="020B0604020202020204" pitchFamily="34" charset="0"/>
              <a:ea typeface="+mn-ea"/>
              <a:cs typeface="Arial" panose="020B0604020202020204" pitchFamily="34" charset="0"/>
            </a:rPr>
            <a:t>2</a:t>
          </a:r>
          <a:r>
            <a:rPr kumimoji="0" lang="en-US" sz="900" b="0" i="0" u="none" strike="noStrike" kern="1200" cap="none" spc="0" normalizeH="0" baseline="0">
              <a:ln>
                <a:noFill/>
              </a:ln>
              <a:solidFill>
                <a:srgbClr val="000000"/>
              </a:solidFill>
              <a:effectLst/>
              <a:uLnTx/>
              <a:uFillTx/>
              <a:latin typeface="Arial" panose="020B0604020202020204" pitchFamily="34" charset="0"/>
              <a:ea typeface="+mn-ea"/>
              <a:cs typeface="Arial" panose="020B0604020202020204" pitchFamily="34" charset="0"/>
            </a:rPr>
            <a:t> Japan, South Korea, Taiwan, </a:t>
          </a:r>
          <a:r>
            <a:rPr kumimoji="0" lang="en-US" sz="900" b="0" i="0" u="none" strike="noStrike" kern="1200" cap="none" spc="0" normalizeH="0" baseline="30000">
              <a:ln>
                <a:noFill/>
              </a:ln>
              <a:solidFill>
                <a:srgbClr val="000000"/>
              </a:solidFill>
              <a:effectLst/>
              <a:uLnTx/>
              <a:uFillTx/>
              <a:latin typeface="Arial" panose="020B0604020202020204" pitchFamily="34" charset="0"/>
              <a:ea typeface="+mn-ea"/>
              <a:cs typeface="Arial" panose="020B0604020202020204" pitchFamily="34" charset="0"/>
            </a:rPr>
            <a:t>3</a:t>
          </a:r>
          <a:r>
            <a:rPr kumimoji="0" lang="en-US" sz="900" b="0" i="0" u="none" strike="noStrike" kern="1200" cap="none" spc="0" normalizeH="0" baseline="0">
              <a:ln>
                <a:noFill/>
              </a:ln>
              <a:solidFill>
                <a:srgbClr val="000000"/>
              </a:solidFill>
              <a:effectLst/>
              <a:uLnTx/>
              <a:uFillTx/>
              <a:latin typeface="Arial" panose="020B0604020202020204" pitchFamily="34" charset="0"/>
              <a:ea typeface="+mn-ea"/>
              <a:cs typeface="Arial" panose="020B0604020202020204" pitchFamily="34" charset="0"/>
            </a:rPr>
            <a:t> total Iron Ore Company of Canada (IOC) production comprised of pellets and concentrate</a:t>
          </a:r>
          <a:r>
            <a:rPr kumimoji="0" lang="en-US" sz="900" b="0" i="0" u="none" strike="noStrike" kern="1200" cap="none" spc="0" normalizeH="0">
              <a:ln>
                <a:noFill/>
              </a:ln>
              <a:solidFill>
                <a:srgbClr val="000000"/>
              </a:solidFill>
              <a:effectLst/>
              <a:uLnTx/>
              <a:uFillTx/>
              <a:latin typeface="Arial" panose="020B0604020202020204" pitchFamily="34" charset="0"/>
              <a:ea typeface="+mn-ea"/>
              <a:cs typeface="Arial" panose="020B0604020202020204" pitchFamily="34" charset="0"/>
            </a:rPr>
            <a:t>. </a:t>
          </a:r>
          <a:r>
            <a:rPr kumimoji="0" lang="en-US" sz="900" b="0" i="0" u="none" strike="noStrike" kern="1200" cap="none" spc="0" normalizeH="0" baseline="0">
              <a:ln>
                <a:noFill/>
              </a:ln>
              <a:solidFill>
                <a:srgbClr val="000000"/>
              </a:solidFill>
              <a:effectLst/>
              <a:uLnTx/>
              <a:uFillTx/>
              <a:latin typeface="Arial" panose="020B0604020202020204" pitchFamily="34" charset="0"/>
              <a:ea typeface="+mn-ea"/>
              <a:cs typeface="Arial" panose="020B0604020202020204" pitchFamily="34" charset="0"/>
            </a:rPr>
            <a:t>Source: Rio Tinto</a:t>
          </a:r>
        </a:p>
        <a:p>
          <a:pPr>
            <a:defRPr/>
          </a:pPr>
          <a:r>
            <a:rPr lang="en-GB" sz="900">
              <a:solidFill>
                <a:srgbClr val="000000"/>
              </a:solidFill>
              <a:latin typeface="Arial" panose="020B0604020202020204" pitchFamily="34" charset="0"/>
              <a:cs typeface="Arial" panose="020B0604020202020204" pitchFamily="34" charset="0"/>
            </a:rPr>
            <a:t>PBF – Pilbara Blend Fines, PBL – Pilbara Blend Lump, HIY – Yandicoogina Fines, RVF – Robe Valley Fines, RVL – Robe Valley Lump</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900" b="0" i="0" u="none" strike="noStrike" kern="1200" cap="none" spc="0" normalizeH="0" baseline="0">
            <a:ln>
              <a:noFill/>
            </a:ln>
            <a:solidFill>
              <a:srgbClr val="000000"/>
            </a:solidFill>
            <a:effectLst/>
            <a:uLnTx/>
            <a:uFillTx/>
            <a:latin typeface="Arial"/>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50000</xdr:colOff>
      <xdr:row>1</xdr:row>
      <xdr:rowOff>72037</xdr:rowOff>
    </xdr:from>
    <xdr:ext cx="686586" cy="267861"/>
    <xdr:pic>
      <xdr:nvPicPr>
        <xdr:cNvPr id="2" name="Rio Tinto.png" descr="Rio Tinto.png">
          <a:extLst>
            <a:ext uri="{FF2B5EF4-FFF2-40B4-BE49-F238E27FC236}">
              <a16:creationId xmlns:a16="http://schemas.microsoft.com/office/drawing/2014/main" id="{2F3B3FFF-1C3D-46EC-8239-310AEE11EED7}"/>
            </a:ext>
          </a:extLst>
        </xdr:cNvPr>
        <xdr:cNvPicPr>
          <a:picLocks noChangeAspect="1"/>
        </xdr:cNvPicPr>
      </xdr:nvPicPr>
      <xdr:blipFill>
        <a:blip xmlns:r="http://schemas.openxmlformats.org/officeDocument/2006/relationships" r:embed="rId1"/>
        <a:stretch>
          <a:fillRect/>
        </a:stretch>
      </xdr:blipFill>
      <xdr:spPr>
        <a:xfrm>
          <a:off x="577050" y="262537"/>
          <a:ext cx="686586" cy="267861"/>
        </a:xfrm>
        <a:prstGeom prst="rect">
          <a:avLst/>
        </a:prstGeom>
      </xdr:spPr>
    </xdr:pic>
    <xdr:clientData/>
  </xdr:oneCellAnchor>
  <xdr:twoCellAnchor editAs="oneCell">
    <xdr:from>
      <xdr:col>4</xdr:col>
      <xdr:colOff>990600</xdr:colOff>
      <xdr:row>2</xdr:row>
      <xdr:rowOff>123825</xdr:rowOff>
    </xdr:from>
    <xdr:to>
      <xdr:col>5</xdr:col>
      <xdr:colOff>206375</xdr:colOff>
      <xdr:row>4</xdr:row>
      <xdr:rowOff>69849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2B4ECBA6-D2FD-41FD-82B1-62CE3DF9F217}"/>
            </a:ext>
            <a:ext uri="{147F2762-F138-4A5C-976F-8EAC2B608ADB}">
              <a16:predDERef xmlns:a16="http://schemas.microsoft.com/office/drawing/2014/main" pred="{654A3A14-9743-45C9-AD9C-719C331D662D}"/>
            </a:ext>
          </a:extLst>
        </xdr:cNvPr>
        <xdr:cNvSpPr txBox="1"/>
      </xdr:nvSpPr>
      <xdr:spPr>
        <a:xfrm>
          <a:off x="9918700" y="7207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A7E30-2F4A-435F-844B-88ACDA1B41B2}">
  <sheetPr codeName="Sheet1">
    <tabColor rgb="FF002060"/>
  </sheetPr>
  <dimension ref="A1:N46"/>
  <sheetViews>
    <sheetView showGridLines="0" tabSelected="1" zoomScaleNormal="100" workbookViewId="0">
      <selection activeCell="B1" sqref="B1:N1"/>
    </sheetView>
  </sheetViews>
  <sheetFormatPr defaultColWidth="8.7109375" defaultRowHeight="12.75"/>
  <cols>
    <col min="1" max="1" width="4.7109375" style="4" customWidth="1"/>
    <col min="2" max="3" width="17.7109375" style="4" customWidth="1"/>
    <col min="4" max="4" width="27" style="4" customWidth="1"/>
    <col min="5" max="5" width="17.7109375" style="4" customWidth="1"/>
    <col min="6" max="6" width="43.5703125" style="4" customWidth="1"/>
    <col min="7" max="13" width="47.5703125" style="4" customWidth="1"/>
    <col min="14" max="14" width="43.5703125" style="4" customWidth="1"/>
    <col min="15" max="16384" width="8.7109375" style="4"/>
  </cols>
  <sheetData>
    <row r="1" spans="2:14" ht="15">
      <c r="B1" s="728" t="s">
        <v>0</v>
      </c>
      <c r="C1" s="728"/>
      <c r="D1" s="728"/>
      <c r="E1" s="728"/>
      <c r="F1" s="728"/>
      <c r="G1" s="728"/>
      <c r="H1" s="728"/>
      <c r="I1" s="728"/>
      <c r="J1" s="728"/>
      <c r="K1" s="728"/>
      <c r="L1" s="728"/>
      <c r="M1" s="728"/>
      <c r="N1" s="728"/>
    </row>
    <row r="2" spans="2:14" s="166" customFormat="1">
      <c r="B2" s="729" t="s">
        <v>998</v>
      </c>
      <c r="C2" s="729"/>
      <c r="D2" s="729"/>
      <c r="E2" s="729"/>
      <c r="F2" s="729"/>
      <c r="G2" s="729"/>
      <c r="H2" s="729"/>
      <c r="I2" s="729"/>
      <c r="J2" s="729"/>
      <c r="K2" s="729"/>
      <c r="L2" s="729"/>
      <c r="M2" s="729"/>
      <c r="N2" s="729"/>
    </row>
    <row r="3" spans="2:14" s="166" customFormat="1">
      <c r="B3" s="730" t="s">
        <v>1</v>
      </c>
      <c r="C3" s="730"/>
      <c r="D3" s="730"/>
      <c r="E3" s="730"/>
      <c r="F3" s="730"/>
      <c r="G3" s="730"/>
      <c r="H3" s="730"/>
      <c r="I3" s="730"/>
      <c r="J3" s="730"/>
      <c r="K3" s="730"/>
      <c r="L3" s="730"/>
      <c r="M3" s="730"/>
      <c r="N3" s="730"/>
    </row>
    <row r="4" spans="2:14" s="166" customFormat="1">
      <c r="B4" s="729" t="s">
        <v>445</v>
      </c>
      <c r="C4" s="729"/>
      <c r="D4" s="729"/>
      <c r="E4" s="729"/>
      <c r="F4" s="729"/>
      <c r="G4" s="729"/>
      <c r="H4" s="729"/>
      <c r="I4" s="729"/>
      <c r="J4" s="729"/>
      <c r="K4" s="729"/>
      <c r="L4" s="729"/>
      <c r="M4" s="729"/>
      <c r="N4" s="729"/>
    </row>
    <row r="5" spans="2:14" s="166" customFormat="1">
      <c r="B5" s="167" t="s">
        <v>2</v>
      </c>
      <c r="C5" s="167" t="s">
        <v>527</v>
      </c>
      <c r="D5" s="167" t="s">
        <v>3</v>
      </c>
      <c r="E5" s="167" t="s">
        <v>4</v>
      </c>
      <c r="F5" s="167" t="s">
        <v>5</v>
      </c>
      <c r="G5" s="167" t="s">
        <v>444</v>
      </c>
      <c r="H5" s="167" t="s">
        <v>443</v>
      </c>
      <c r="I5" s="167" t="s">
        <v>526</v>
      </c>
      <c r="J5" s="167" t="s">
        <v>6</v>
      </c>
      <c r="K5" s="167" t="s">
        <v>441</v>
      </c>
      <c r="L5" s="167" t="s">
        <v>7</v>
      </c>
      <c r="M5" s="167" t="s">
        <v>8</v>
      </c>
      <c r="N5" s="167" t="s">
        <v>9</v>
      </c>
    </row>
    <row r="6" spans="2:14" ht="408">
      <c r="B6" s="161" t="s">
        <v>525</v>
      </c>
      <c r="C6" s="161" t="s">
        <v>524</v>
      </c>
      <c r="D6" s="161" t="s">
        <v>708</v>
      </c>
      <c r="E6" s="161" t="s">
        <v>451</v>
      </c>
      <c r="F6" s="161" t="s">
        <v>10</v>
      </c>
      <c r="G6" s="161" t="s">
        <v>709</v>
      </c>
      <c r="H6" s="161" t="s">
        <v>710</v>
      </c>
      <c r="I6" s="161" t="s">
        <v>11</v>
      </c>
      <c r="J6" s="161" t="s">
        <v>711</v>
      </c>
      <c r="K6" s="161" t="s">
        <v>523</v>
      </c>
      <c r="L6" s="161" t="s">
        <v>522</v>
      </c>
      <c r="M6" s="161" t="s">
        <v>521</v>
      </c>
      <c r="N6" s="161" t="s">
        <v>502</v>
      </c>
    </row>
    <row r="7" spans="2:14" ht="274.89999999999998" customHeight="1">
      <c r="B7" s="161"/>
      <c r="C7" s="161" t="s">
        <v>712</v>
      </c>
      <c r="D7" s="161" t="s">
        <v>713</v>
      </c>
      <c r="E7" s="161" t="s">
        <v>451</v>
      </c>
      <c r="F7" s="161" t="s">
        <v>10</v>
      </c>
      <c r="G7" s="161" t="s">
        <v>520</v>
      </c>
      <c r="H7" s="161" t="s">
        <v>714</v>
      </c>
      <c r="I7" s="161" t="s">
        <v>715</v>
      </c>
      <c r="J7" s="161" t="s">
        <v>1163</v>
      </c>
      <c r="K7" s="161" t="s">
        <v>505</v>
      </c>
      <c r="L7" s="161" t="s">
        <v>519</v>
      </c>
      <c r="M7" s="161" t="s">
        <v>716</v>
      </c>
      <c r="N7" s="161" t="s">
        <v>502</v>
      </c>
    </row>
    <row r="8" spans="2:14" ht="276.39999999999998" customHeight="1">
      <c r="B8" s="161"/>
      <c r="C8" s="161" t="s">
        <v>14</v>
      </c>
      <c r="D8" s="161" t="s">
        <v>514</v>
      </c>
      <c r="E8" s="161" t="s">
        <v>451</v>
      </c>
      <c r="F8" s="161" t="s">
        <v>10</v>
      </c>
      <c r="G8" s="161" t="s">
        <v>513</v>
      </c>
      <c r="H8" s="161" t="s">
        <v>717</v>
      </c>
      <c r="I8" s="161" t="s">
        <v>11</v>
      </c>
      <c r="J8" s="161" t="s">
        <v>518</v>
      </c>
      <c r="K8" s="161" t="s">
        <v>505</v>
      </c>
      <c r="L8" s="161" t="s">
        <v>517</v>
      </c>
      <c r="M8" s="161" t="s">
        <v>516</v>
      </c>
      <c r="N8" s="161" t="s">
        <v>13</v>
      </c>
    </row>
    <row r="9" spans="2:14" ht="279.39999999999998" customHeight="1">
      <c r="B9" s="161"/>
      <c r="C9" s="161" t="s">
        <v>515</v>
      </c>
      <c r="D9" s="161" t="s">
        <v>514</v>
      </c>
      <c r="E9" s="161" t="s">
        <v>451</v>
      </c>
      <c r="F9" s="161" t="s">
        <v>10</v>
      </c>
      <c r="G9" s="161" t="s">
        <v>513</v>
      </c>
      <c r="H9" s="161" t="s">
        <v>717</v>
      </c>
      <c r="I9" s="161" t="s">
        <v>11</v>
      </c>
      <c r="J9" s="161" t="s">
        <v>512</v>
      </c>
      <c r="K9" s="161" t="s">
        <v>511</v>
      </c>
      <c r="L9" s="161" t="s">
        <v>510</v>
      </c>
      <c r="M9" s="161" t="s">
        <v>509</v>
      </c>
      <c r="N9" s="161" t="s">
        <v>502</v>
      </c>
    </row>
    <row r="10" spans="2:14" ht="276.39999999999998" customHeight="1">
      <c r="B10" s="161"/>
      <c r="C10" s="161" t="s">
        <v>719</v>
      </c>
      <c r="D10" s="161" t="s">
        <v>508</v>
      </c>
      <c r="E10" s="161" t="s">
        <v>451</v>
      </c>
      <c r="F10" s="161" t="s">
        <v>10</v>
      </c>
      <c r="G10" s="161" t="s">
        <v>507</v>
      </c>
      <c r="H10" s="161" t="s">
        <v>718</v>
      </c>
      <c r="I10" s="161" t="s">
        <v>11</v>
      </c>
      <c r="J10" s="161" t="s">
        <v>506</v>
      </c>
      <c r="K10" s="161" t="s">
        <v>505</v>
      </c>
      <c r="L10" s="161" t="s">
        <v>504</v>
      </c>
      <c r="M10" s="161" t="s">
        <v>503</v>
      </c>
      <c r="N10" s="161" t="s">
        <v>502</v>
      </c>
    </row>
    <row r="11" spans="2:14" ht="140.44999999999999" customHeight="1">
      <c r="B11" s="161" t="s">
        <v>15</v>
      </c>
      <c r="C11" s="161"/>
      <c r="D11" s="161" t="s">
        <v>501</v>
      </c>
      <c r="E11" s="161" t="s">
        <v>500</v>
      </c>
      <c r="F11" s="161" t="s">
        <v>16</v>
      </c>
      <c r="G11" s="161" t="s">
        <v>17</v>
      </c>
      <c r="H11" s="161" t="s">
        <v>499</v>
      </c>
      <c r="I11" s="161" t="s">
        <v>18</v>
      </c>
      <c r="J11" s="161" t="s">
        <v>19</v>
      </c>
      <c r="K11" s="161" t="s">
        <v>20</v>
      </c>
      <c r="L11" s="161" t="s">
        <v>498</v>
      </c>
      <c r="M11" s="161" t="s">
        <v>21</v>
      </c>
      <c r="N11" s="161" t="s">
        <v>497</v>
      </c>
    </row>
    <row r="12" spans="2:14" ht="25.9" customHeight="1">
      <c r="B12" s="731" t="s">
        <v>250</v>
      </c>
      <c r="C12" s="731"/>
      <c r="D12" s="731"/>
      <c r="E12" s="731"/>
      <c r="F12" s="731"/>
      <c r="G12" s="731"/>
      <c r="H12" s="731"/>
      <c r="I12" s="731"/>
      <c r="J12" s="731"/>
      <c r="K12" s="731"/>
      <c r="L12" s="731"/>
      <c r="M12" s="731"/>
      <c r="N12" s="731"/>
    </row>
    <row r="13" spans="2:14">
      <c r="B13" s="724" t="s">
        <v>445</v>
      </c>
      <c r="C13" s="724"/>
      <c r="D13" s="724"/>
      <c r="E13" s="724"/>
      <c r="F13" s="724"/>
      <c r="G13" s="724"/>
      <c r="H13" s="724"/>
      <c r="I13" s="724"/>
      <c r="J13" s="724"/>
      <c r="K13" s="724"/>
      <c r="L13" s="724"/>
      <c r="M13" s="724"/>
      <c r="N13" s="724"/>
    </row>
    <row r="14" spans="2:14">
      <c r="B14" s="163" t="s">
        <v>2</v>
      </c>
      <c r="C14" s="163" t="s">
        <v>3</v>
      </c>
      <c r="D14" s="163" t="s">
        <v>4</v>
      </c>
      <c r="E14" s="163" t="s">
        <v>5</v>
      </c>
      <c r="F14" s="163" t="s">
        <v>444</v>
      </c>
      <c r="G14" s="163" t="s">
        <v>443</v>
      </c>
      <c r="H14" s="163" t="s">
        <v>442</v>
      </c>
      <c r="I14" s="163" t="s">
        <v>6</v>
      </c>
      <c r="J14" s="163" t="s">
        <v>441</v>
      </c>
      <c r="K14" s="163" t="s">
        <v>7</v>
      </c>
      <c r="L14" s="163" t="s">
        <v>8</v>
      </c>
      <c r="M14" s="163" t="s">
        <v>9</v>
      </c>
    </row>
    <row r="15" spans="2:14" ht="169.9" customHeight="1">
      <c r="B15" s="162" t="s">
        <v>22</v>
      </c>
      <c r="C15" s="162" t="s">
        <v>496</v>
      </c>
      <c r="D15" s="162" t="s">
        <v>23</v>
      </c>
      <c r="E15" s="162" t="s">
        <v>24</v>
      </c>
      <c r="F15" s="162" t="s">
        <v>1164</v>
      </c>
      <c r="G15" s="162" t="s">
        <v>1165</v>
      </c>
      <c r="H15" s="162" t="s">
        <v>1166</v>
      </c>
      <c r="I15" s="162" t="s">
        <v>1167</v>
      </c>
      <c r="J15" s="162" t="s">
        <v>495</v>
      </c>
      <c r="K15" s="162" t="s">
        <v>25</v>
      </c>
      <c r="L15" s="162" t="s">
        <v>26</v>
      </c>
      <c r="M15" s="162" t="s">
        <v>494</v>
      </c>
    </row>
    <row r="16" spans="2:14" ht="63.75">
      <c r="B16" s="161" t="s">
        <v>721</v>
      </c>
      <c r="C16" s="161" t="s">
        <v>426</v>
      </c>
      <c r="D16" s="161" t="s">
        <v>722</v>
      </c>
      <c r="E16" s="161" t="s">
        <v>493</v>
      </c>
      <c r="F16" s="161" t="s">
        <v>27</v>
      </c>
      <c r="G16" s="161" t="s">
        <v>28</v>
      </c>
      <c r="H16" s="165" t="s">
        <v>492</v>
      </c>
      <c r="I16" s="161" t="s">
        <v>723</v>
      </c>
      <c r="J16" s="161" t="s">
        <v>724</v>
      </c>
      <c r="K16" s="161" t="s">
        <v>1168</v>
      </c>
      <c r="L16" s="161" t="s">
        <v>29</v>
      </c>
      <c r="M16" s="161" t="s">
        <v>491</v>
      </c>
    </row>
    <row r="17" spans="1:13" ht="320.25" customHeight="1">
      <c r="B17" s="161" t="s">
        <v>30</v>
      </c>
      <c r="C17" s="161" t="s">
        <v>720</v>
      </c>
      <c r="D17" s="161" t="s">
        <v>451</v>
      </c>
      <c r="E17" s="161" t="s">
        <v>31</v>
      </c>
      <c r="F17" s="161" t="s">
        <v>32</v>
      </c>
      <c r="G17" s="161" t="s">
        <v>725</v>
      </c>
      <c r="H17" s="161" t="s">
        <v>726</v>
      </c>
      <c r="I17" s="161" t="s">
        <v>1169</v>
      </c>
      <c r="J17" s="161" t="s">
        <v>490</v>
      </c>
      <c r="K17" s="161" t="s">
        <v>25</v>
      </c>
      <c r="L17" s="161" t="s">
        <v>1170</v>
      </c>
      <c r="M17" s="161" t="s">
        <v>1171</v>
      </c>
    </row>
    <row r="18" spans="1:13" ht="219" customHeight="1">
      <c r="B18" s="5" t="s">
        <v>489</v>
      </c>
      <c r="C18" s="5" t="s">
        <v>488</v>
      </c>
      <c r="D18" s="5" t="s">
        <v>451</v>
      </c>
      <c r="E18" s="5" t="s">
        <v>487</v>
      </c>
      <c r="F18" s="5" t="s">
        <v>727</v>
      </c>
      <c r="G18" s="5" t="s">
        <v>728</v>
      </c>
      <c r="H18" s="5" t="s">
        <v>486</v>
      </c>
      <c r="I18" s="5" t="s">
        <v>485</v>
      </c>
      <c r="J18" s="5" t="s">
        <v>729</v>
      </c>
      <c r="K18" s="5" t="s">
        <v>484</v>
      </c>
      <c r="L18" s="5" t="s">
        <v>730</v>
      </c>
      <c r="M18" s="5" t="s">
        <v>483</v>
      </c>
    </row>
    <row r="19" spans="1:13" ht="102">
      <c r="B19" s="5" t="s">
        <v>482</v>
      </c>
      <c r="C19" s="5" t="s">
        <v>426</v>
      </c>
      <c r="D19" s="5" t="s">
        <v>451</v>
      </c>
      <c r="E19" s="5" t="s">
        <v>481</v>
      </c>
      <c r="F19" s="5" t="s">
        <v>1172</v>
      </c>
      <c r="G19" s="5" t="s">
        <v>1173</v>
      </c>
      <c r="H19" s="5" t="s">
        <v>1174</v>
      </c>
      <c r="I19" s="5" t="s">
        <v>731</v>
      </c>
      <c r="J19" s="5" t="s">
        <v>1175</v>
      </c>
      <c r="K19" s="5" t="s">
        <v>732</v>
      </c>
      <c r="L19" s="5" t="s">
        <v>1176</v>
      </c>
      <c r="M19" s="5" t="s">
        <v>480</v>
      </c>
    </row>
    <row r="20" spans="1:13" ht="140.44999999999999" customHeight="1">
      <c r="B20" s="5" t="s">
        <v>479</v>
      </c>
      <c r="C20" s="5" t="s">
        <v>1157</v>
      </c>
      <c r="D20" s="5" t="s">
        <v>1158</v>
      </c>
      <c r="E20" s="5" t="s">
        <v>478</v>
      </c>
      <c r="F20" s="5" t="s">
        <v>1177</v>
      </c>
      <c r="G20" s="5" t="s">
        <v>1178</v>
      </c>
      <c r="H20" s="5" t="s">
        <v>1179</v>
      </c>
      <c r="I20" s="5" t="s">
        <v>1180</v>
      </c>
      <c r="J20" s="5" t="s">
        <v>1181</v>
      </c>
      <c r="K20" s="5" t="s">
        <v>477</v>
      </c>
      <c r="L20" s="5" t="s">
        <v>1182</v>
      </c>
      <c r="M20" s="5" t="s">
        <v>1183</v>
      </c>
    </row>
    <row r="22" spans="1:13" ht="26.65" customHeight="1">
      <c r="B22" s="725" t="s">
        <v>251</v>
      </c>
      <c r="C22" s="725"/>
      <c r="D22" s="725"/>
      <c r="E22" s="725"/>
      <c r="F22" s="725"/>
      <c r="G22" s="725"/>
      <c r="H22" s="725"/>
      <c r="I22" s="725"/>
      <c r="J22" s="725"/>
      <c r="K22" s="725"/>
      <c r="L22" s="725"/>
      <c r="M22" s="725"/>
    </row>
    <row r="23" spans="1:13" s="164" customFormat="1">
      <c r="A23" s="4"/>
      <c r="B23" s="726" t="s">
        <v>445</v>
      </c>
      <c r="C23" s="727"/>
      <c r="D23" s="727"/>
      <c r="E23" s="727"/>
      <c r="F23" s="727"/>
      <c r="G23" s="727"/>
      <c r="H23" s="727"/>
      <c r="I23" s="727"/>
      <c r="J23" s="727"/>
      <c r="K23" s="727"/>
      <c r="L23" s="727"/>
      <c r="M23" s="727"/>
    </row>
    <row r="24" spans="1:13" s="6" customFormat="1">
      <c r="A24" s="4"/>
      <c r="B24" s="163" t="s">
        <v>2</v>
      </c>
      <c r="C24" s="163" t="s">
        <v>3</v>
      </c>
      <c r="D24" s="163" t="s">
        <v>4</v>
      </c>
      <c r="E24" s="163" t="s">
        <v>5</v>
      </c>
      <c r="F24" s="163" t="s">
        <v>444</v>
      </c>
      <c r="G24" s="163" t="s">
        <v>443</v>
      </c>
      <c r="H24" s="163" t="s">
        <v>442</v>
      </c>
      <c r="I24" s="163" t="s">
        <v>6</v>
      </c>
      <c r="J24" s="163" t="s">
        <v>441</v>
      </c>
      <c r="K24" s="163" t="s">
        <v>7</v>
      </c>
      <c r="L24" s="163" t="s">
        <v>8</v>
      </c>
      <c r="M24" s="163" t="s">
        <v>9</v>
      </c>
    </row>
    <row r="25" spans="1:13" s="6" customFormat="1" ht="71.650000000000006" customHeight="1">
      <c r="A25" s="4"/>
      <c r="B25" s="162" t="s">
        <v>476</v>
      </c>
      <c r="C25" s="162" t="s">
        <v>426</v>
      </c>
      <c r="D25" s="162" t="s">
        <v>451</v>
      </c>
      <c r="E25" s="162" t="s">
        <v>475</v>
      </c>
      <c r="F25" s="162" t="s">
        <v>39</v>
      </c>
      <c r="G25" s="162" t="s">
        <v>40</v>
      </c>
      <c r="H25" s="162" t="s">
        <v>41</v>
      </c>
      <c r="I25" s="162" t="s">
        <v>474</v>
      </c>
      <c r="J25" s="162" t="s">
        <v>12</v>
      </c>
      <c r="K25" s="162" t="s">
        <v>42</v>
      </c>
      <c r="L25" s="162" t="s">
        <v>43</v>
      </c>
      <c r="M25" s="162" t="s">
        <v>473</v>
      </c>
    </row>
    <row r="26" spans="1:13" s="6" customFormat="1" ht="102.4" customHeight="1">
      <c r="A26" s="4"/>
      <c r="B26" s="161" t="s">
        <v>734</v>
      </c>
      <c r="C26" s="161" t="s">
        <v>426</v>
      </c>
      <c r="D26" s="161" t="s">
        <v>451</v>
      </c>
      <c r="E26" s="161" t="s">
        <v>44</v>
      </c>
      <c r="F26" s="161" t="s">
        <v>472</v>
      </c>
      <c r="G26" s="161" t="s">
        <v>471</v>
      </c>
      <c r="H26" s="161" t="s">
        <v>45</v>
      </c>
      <c r="I26" s="161" t="s">
        <v>470</v>
      </c>
      <c r="J26" s="161" t="s">
        <v>12</v>
      </c>
      <c r="K26" s="161" t="s">
        <v>46</v>
      </c>
      <c r="L26" s="161" t="s">
        <v>47</v>
      </c>
      <c r="M26" s="161" t="s">
        <v>469</v>
      </c>
    </row>
    <row r="27" spans="1:13" s="6" customFormat="1" ht="128.1" customHeight="1">
      <c r="A27" s="4"/>
      <c r="B27" s="161" t="s">
        <v>735</v>
      </c>
      <c r="C27" s="161" t="s">
        <v>468</v>
      </c>
      <c r="D27" s="161" t="s">
        <v>451</v>
      </c>
      <c r="E27" s="161" t="s">
        <v>48</v>
      </c>
      <c r="F27" s="161" t="s">
        <v>17</v>
      </c>
      <c r="G27" s="161" t="s">
        <v>49</v>
      </c>
      <c r="H27" s="161" t="s">
        <v>467</v>
      </c>
      <c r="I27" s="161" t="s">
        <v>50</v>
      </c>
      <c r="J27" s="161" t="s">
        <v>51</v>
      </c>
      <c r="K27" s="161" t="s">
        <v>52</v>
      </c>
      <c r="L27" s="161" t="s">
        <v>53</v>
      </c>
      <c r="M27" s="161" t="s">
        <v>1184</v>
      </c>
    </row>
    <row r="28" spans="1:13" s="6" customFormat="1" ht="178.5">
      <c r="A28" s="4"/>
      <c r="B28" s="5" t="s">
        <v>736</v>
      </c>
      <c r="C28" s="5" t="s">
        <v>1161</v>
      </c>
      <c r="D28" s="5" t="s">
        <v>451</v>
      </c>
      <c r="E28" s="5" t="s">
        <v>54</v>
      </c>
      <c r="F28" s="5" t="s">
        <v>55</v>
      </c>
      <c r="G28" s="5" t="s">
        <v>466</v>
      </c>
      <c r="H28" s="5" t="s">
        <v>737</v>
      </c>
      <c r="I28" s="5" t="s">
        <v>465</v>
      </c>
      <c r="J28" s="5" t="s">
        <v>51</v>
      </c>
      <c r="K28" s="5" t="s">
        <v>464</v>
      </c>
      <c r="L28" s="5" t="s">
        <v>463</v>
      </c>
      <c r="M28" s="5" t="s">
        <v>462</v>
      </c>
    </row>
    <row r="29" spans="1:13" s="6" customFormat="1" ht="157.9" customHeight="1">
      <c r="A29" s="4"/>
      <c r="B29" s="5" t="s">
        <v>56</v>
      </c>
      <c r="C29" s="5" t="s">
        <v>461</v>
      </c>
      <c r="D29" s="5" t="s">
        <v>451</v>
      </c>
      <c r="E29" s="5" t="s">
        <v>57</v>
      </c>
      <c r="F29" s="5" t="s">
        <v>738</v>
      </c>
      <c r="G29" s="5" t="s">
        <v>1185</v>
      </c>
      <c r="H29" s="5" t="s">
        <v>1186</v>
      </c>
      <c r="I29" s="5" t="s">
        <v>460</v>
      </c>
      <c r="J29" s="5" t="s">
        <v>12</v>
      </c>
      <c r="K29" s="5" t="s">
        <v>459</v>
      </c>
      <c r="L29" s="5" t="s">
        <v>458</v>
      </c>
      <c r="M29" s="5" t="s">
        <v>1187</v>
      </c>
    </row>
    <row r="30" spans="1:13" s="6" customFormat="1" ht="114" customHeight="1">
      <c r="A30" s="4"/>
      <c r="B30" s="5" t="s">
        <v>33</v>
      </c>
      <c r="C30" s="5" t="s">
        <v>457</v>
      </c>
      <c r="D30" s="5" t="s">
        <v>456</v>
      </c>
      <c r="E30" s="5" t="s">
        <v>34</v>
      </c>
      <c r="F30" s="5" t="s">
        <v>1188</v>
      </c>
      <c r="G30" s="5" t="s">
        <v>455</v>
      </c>
      <c r="H30" s="5" t="s">
        <v>35</v>
      </c>
      <c r="I30" s="5" t="s">
        <v>1189</v>
      </c>
      <c r="J30" s="5" t="s">
        <v>454</v>
      </c>
      <c r="K30" s="5" t="s">
        <v>453</v>
      </c>
      <c r="L30" s="5" t="s">
        <v>36</v>
      </c>
      <c r="M30" s="5" t="s">
        <v>37</v>
      </c>
    </row>
    <row r="31" spans="1:13" s="6" customFormat="1" ht="114" customHeight="1">
      <c r="A31" s="4"/>
      <c r="B31" s="5" t="s">
        <v>739</v>
      </c>
      <c r="C31" s="5" t="s">
        <v>426</v>
      </c>
      <c r="D31" s="5" t="s">
        <v>451</v>
      </c>
      <c r="E31" s="5" t="s">
        <v>740</v>
      </c>
      <c r="F31" s="5" t="s">
        <v>1190</v>
      </c>
      <c r="G31" s="5" t="s">
        <v>1191</v>
      </c>
      <c r="H31" s="5" t="s">
        <v>1192</v>
      </c>
      <c r="I31" s="5" t="s">
        <v>741</v>
      </c>
      <c r="J31" s="5" t="s">
        <v>742</v>
      </c>
      <c r="K31" s="5" t="s">
        <v>743</v>
      </c>
      <c r="L31" s="5" t="s">
        <v>744</v>
      </c>
      <c r="M31" s="5" t="s">
        <v>745</v>
      </c>
    </row>
    <row r="32" spans="1:13" s="6" customFormat="1" ht="264.39999999999998" customHeight="1">
      <c r="A32" s="4"/>
      <c r="B32" s="5" t="s">
        <v>452</v>
      </c>
      <c r="C32" s="5" t="s">
        <v>426</v>
      </c>
      <c r="D32" s="5" t="s">
        <v>451</v>
      </c>
      <c r="E32" s="5" t="s">
        <v>450</v>
      </c>
      <c r="F32" s="5" t="s">
        <v>449</v>
      </c>
      <c r="G32" s="5" t="s">
        <v>746</v>
      </c>
      <c r="H32" s="5" t="s">
        <v>747</v>
      </c>
      <c r="I32" s="5" t="s">
        <v>748</v>
      </c>
      <c r="J32" s="5" t="s">
        <v>448</v>
      </c>
      <c r="K32" s="5" t="s">
        <v>447</v>
      </c>
      <c r="L32" s="5" t="s">
        <v>749</v>
      </c>
      <c r="M32" s="5" t="s">
        <v>446</v>
      </c>
    </row>
    <row r="33" spans="2:13" ht="25.9" customHeight="1">
      <c r="B33" s="334" t="s">
        <v>58</v>
      </c>
    </row>
    <row r="34" spans="2:13">
      <c r="B34" s="724" t="s">
        <v>445</v>
      </c>
      <c r="C34" s="724"/>
      <c r="D34" s="724"/>
      <c r="E34" s="724"/>
      <c r="F34" s="724"/>
      <c r="G34" s="724"/>
      <c r="H34" s="724"/>
      <c r="I34" s="724"/>
      <c r="J34" s="724"/>
      <c r="K34" s="724"/>
      <c r="L34" s="724"/>
      <c r="M34" s="724"/>
    </row>
    <row r="35" spans="2:13">
      <c r="B35" s="160" t="s">
        <v>2</v>
      </c>
      <c r="C35" s="160" t="s">
        <v>3</v>
      </c>
      <c r="D35" s="160" t="s">
        <v>4</v>
      </c>
      <c r="E35" s="160" t="s">
        <v>5</v>
      </c>
      <c r="F35" s="160" t="s">
        <v>444</v>
      </c>
      <c r="G35" s="160" t="s">
        <v>443</v>
      </c>
      <c r="H35" s="160" t="s">
        <v>442</v>
      </c>
      <c r="I35" s="160" t="s">
        <v>6</v>
      </c>
      <c r="J35" s="160" t="s">
        <v>441</v>
      </c>
      <c r="K35" s="160" t="s">
        <v>7</v>
      </c>
      <c r="L35" s="160" t="s">
        <v>8</v>
      </c>
      <c r="M35" s="160" t="s">
        <v>9</v>
      </c>
    </row>
    <row r="36" spans="2:13" ht="182.65" customHeight="1">
      <c r="B36" s="159" t="s">
        <v>59</v>
      </c>
      <c r="C36" s="159" t="s">
        <v>440</v>
      </c>
      <c r="D36" s="159" t="s">
        <v>60</v>
      </c>
      <c r="E36" s="159" t="s">
        <v>439</v>
      </c>
      <c r="F36" s="159" t="s">
        <v>438</v>
      </c>
      <c r="G36" s="159" t="s">
        <v>437</v>
      </c>
      <c r="H36" s="159" t="s">
        <v>61</v>
      </c>
      <c r="I36" s="159" t="s">
        <v>436</v>
      </c>
      <c r="J36" s="159" t="s">
        <v>62</v>
      </c>
      <c r="K36" s="159" t="s">
        <v>63</v>
      </c>
      <c r="L36" s="159" t="s">
        <v>435</v>
      </c>
      <c r="M36" s="159" t="s">
        <v>434</v>
      </c>
    </row>
    <row r="37" spans="2:13" ht="127.15" customHeight="1">
      <c r="B37" s="159" t="s">
        <v>433</v>
      </c>
      <c r="C37" s="159" t="s">
        <v>426</v>
      </c>
      <c r="D37" s="159" t="s">
        <v>432</v>
      </c>
      <c r="E37" s="159" t="s">
        <v>64</v>
      </c>
      <c r="F37" s="159" t="s">
        <v>424</v>
      </c>
      <c r="G37" s="159" t="s">
        <v>431</v>
      </c>
      <c r="H37" s="159" t="s">
        <v>65</v>
      </c>
      <c r="I37" s="159" t="s">
        <v>430</v>
      </c>
      <c r="J37" s="159" t="s">
        <v>62</v>
      </c>
      <c r="K37" s="159" t="s">
        <v>63</v>
      </c>
      <c r="L37" s="159" t="s">
        <v>66</v>
      </c>
      <c r="M37" s="159" t="s">
        <v>429</v>
      </c>
    </row>
    <row r="38" spans="2:13" ht="223.5" customHeight="1">
      <c r="B38" s="158" t="s">
        <v>67</v>
      </c>
      <c r="C38" s="158" t="s">
        <v>1162</v>
      </c>
      <c r="D38" s="158" t="s">
        <v>428</v>
      </c>
      <c r="E38" s="158" t="s">
        <v>68</v>
      </c>
      <c r="F38" s="158" t="s">
        <v>1193</v>
      </c>
      <c r="G38" s="158" t="s">
        <v>69</v>
      </c>
      <c r="H38" s="158" t="s">
        <v>1194</v>
      </c>
      <c r="I38" s="158" t="s">
        <v>1195</v>
      </c>
      <c r="J38" s="158" t="s">
        <v>62</v>
      </c>
      <c r="K38" s="158" t="s">
        <v>750</v>
      </c>
      <c r="L38" s="158" t="s">
        <v>1197</v>
      </c>
      <c r="M38" s="158" t="s">
        <v>1196</v>
      </c>
    </row>
    <row r="39" spans="2:13" ht="153.4" customHeight="1">
      <c r="B39" s="158" t="s">
        <v>427</v>
      </c>
      <c r="C39" s="158" t="s">
        <v>426</v>
      </c>
      <c r="D39" s="158" t="s">
        <v>425</v>
      </c>
      <c r="E39" s="158" t="s">
        <v>70</v>
      </c>
      <c r="F39" s="158" t="s">
        <v>424</v>
      </c>
      <c r="G39" s="158" t="s">
        <v>1198</v>
      </c>
      <c r="H39" s="158" t="s">
        <v>423</v>
      </c>
      <c r="I39" s="158" t="s">
        <v>1199</v>
      </c>
      <c r="J39" s="158" t="s">
        <v>62</v>
      </c>
      <c r="K39" s="158" t="s">
        <v>63</v>
      </c>
      <c r="L39" s="158" t="s">
        <v>71</v>
      </c>
      <c r="M39" s="158" t="s">
        <v>422</v>
      </c>
    </row>
    <row r="40" spans="2:13">
      <c r="B40" s="171"/>
    </row>
    <row r="42" spans="2:13" ht="25.9" customHeight="1">
      <c r="B42" s="334" t="s">
        <v>1200</v>
      </c>
    </row>
    <row r="43" spans="2:13">
      <c r="B43" s="724" t="s">
        <v>1201</v>
      </c>
      <c r="C43" s="724"/>
      <c r="D43" s="724"/>
      <c r="E43" s="724"/>
      <c r="F43" s="724"/>
      <c r="G43" s="724"/>
      <c r="H43" s="724"/>
      <c r="I43" s="724"/>
      <c r="J43" s="724"/>
      <c r="K43" s="724"/>
      <c r="L43" s="724"/>
      <c r="M43" s="724"/>
    </row>
    <row r="44" spans="2:13">
      <c r="B44" s="160" t="s">
        <v>2</v>
      </c>
      <c r="C44" s="160" t="s">
        <v>3</v>
      </c>
      <c r="D44" s="160" t="s">
        <v>4</v>
      </c>
      <c r="E44" s="160" t="s">
        <v>5</v>
      </c>
      <c r="F44" s="160" t="s">
        <v>444</v>
      </c>
      <c r="G44" s="160" t="s">
        <v>443</v>
      </c>
      <c r="H44" s="160" t="s">
        <v>442</v>
      </c>
      <c r="I44" s="160" t="s">
        <v>6</v>
      </c>
      <c r="J44" s="160" t="s">
        <v>441</v>
      </c>
      <c r="K44" s="160" t="s">
        <v>7</v>
      </c>
      <c r="L44" s="160" t="s">
        <v>8</v>
      </c>
      <c r="M44" s="160" t="s">
        <v>9</v>
      </c>
    </row>
    <row r="46" spans="2:13" ht="308.10000000000002" customHeight="1">
      <c r="B46" s="5" t="s">
        <v>733</v>
      </c>
      <c r="C46" s="5" t="s">
        <v>1159</v>
      </c>
      <c r="D46" s="5" t="s">
        <v>1160</v>
      </c>
      <c r="E46" s="5" t="s">
        <v>1202</v>
      </c>
      <c r="F46" s="5" t="s">
        <v>1203</v>
      </c>
      <c r="G46" s="5" t="s">
        <v>1204</v>
      </c>
      <c r="H46" s="5" t="s">
        <v>1205</v>
      </c>
      <c r="I46" s="5" t="s">
        <v>1206</v>
      </c>
      <c r="J46" s="5" t="s">
        <v>12</v>
      </c>
      <c r="K46" s="5" t="s">
        <v>1207</v>
      </c>
      <c r="L46" s="5" t="s">
        <v>1208</v>
      </c>
      <c r="M46" s="5" t="s">
        <v>1209</v>
      </c>
    </row>
  </sheetData>
  <mergeCells count="10">
    <mergeCell ref="B43:M43"/>
    <mergeCell ref="B22:M22"/>
    <mergeCell ref="B23:M23"/>
    <mergeCell ref="B34:M34"/>
    <mergeCell ref="B1:N1"/>
    <mergeCell ref="B2:N2"/>
    <mergeCell ref="B3:N3"/>
    <mergeCell ref="B4:N4"/>
    <mergeCell ref="B12:N12"/>
    <mergeCell ref="B13:N13"/>
  </mergeCells>
  <pageMargins left="0.7" right="0.7" top="0.75" bottom="0.75" header="0.3" footer="0.3"/>
  <pageSetup paperSize="9" orientation="portrait" r:id="rId1"/>
  <headerFooter>
    <oddFooter>&amp;C&amp;1#&amp;"Calibri"&amp;10&amp;KFFFFFFRioTintoNonBusiness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B3D93-4078-49B0-974E-B7C65483C059}">
  <sheetPr codeName="Sheet13">
    <tabColor rgb="FF002060"/>
  </sheetPr>
  <dimension ref="B1:G40"/>
  <sheetViews>
    <sheetView showGridLines="0" zoomScale="89" zoomScaleNormal="110" workbookViewId="0">
      <pane ySplit="1" topLeftCell="A2" activePane="bottomLeft" state="frozen"/>
      <selection pane="bottomLeft" activeCell="I24" sqref="I24"/>
    </sheetView>
  </sheetViews>
  <sheetFormatPr defaultColWidth="12" defaultRowHeight="12.75"/>
  <cols>
    <col min="1" max="1" width="4.5703125" style="325" customWidth="1"/>
    <col min="2" max="2" width="47.28515625" style="325" customWidth="1"/>
    <col min="3" max="3" width="29.85546875" style="325" customWidth="1"/>
    <col min="4" max="4" width="49" style="325" customWidth="1"/>
    <col min="5" max="5" width="48.7109375" style="325" customWidth="1"/>
    <col min="6" max="6" width="18.5703125" style="325" customWidth="1"/>
    <col min="7" max="7" width="37.7109375" style="325" bestFit="1" customWidth="1"/>
    <col min="8" max="8" width="23" style="325" customWidth="1"/>
    <col min="9" max="16384" width="12" style="325"/>
  </cols>
  <sheetData>
    <row r="1" spans="2:6">
      <c r="B1" s="801" t="s">
        <v>830</v>
      </c>
      <c r="C1" s="801"/>
      <c r="D1" s="801"/>
      <c r="E1" s="801"/>
      <c r="F1" s="329"/>
    </row>
    <row r="2" spans="2:6">
      <c r="B2" s="378" t="s">
        <v>801</v>
      </c>
      <c r="C2" s="378" t="s">
        <v>802</v>
      </c>
      <c r="D2" s="378" t="s">
        <v>803</v>
      </c>
      <c r="E2" s="378" t="s">
        <v>804</v>
      </c>
      <c r="F2" s="328"/>
    </row>
    <row r="3" spans="2:6" ht="89.25">
      <c r="B3" s="379" t="s">
        <v>834</v>
      </c>
      <c r="C3" s="381">
        <v>0.125</v>
      </c>
      <c r="D3" s="379" t="s">
        <v>831</v>
      </c>
      <c r="E3" s="379" t="s">
        <v>832</v>
      </c>
      <c r="F3" s="380"/>
    </row>
    <row r="4" spans="2:6" ht="51">
      <c r="B4" s="379" t="s">
        <v>835</v>
      </c>
      <c r="C4" s="381">
        <v>0.125</v>
      </c>
      <c r="D4" s="379" t="s">
        <v>833</v>
      </c>
      <c r="E4" s="379" t="s">
        <v>838</v>
      </c>
      <c r="F4" s="380"/>
    </row>
    <row r="5" spans="2:6" ht="89.25">
      <c r="B5" s="379" t="s">
        <v>805</v>
      </c>
      <c r="C5" s="381">
        <v>0.125</v>
      </c>
      <c r="D5" s="379" t="s">
        <v>807</v>
      </c>
      <c r="E5" s="379" t="s">
        <v>839</v>
      </c>
      <c r="F5" s="380"/>
    </row>
    <row r="6" spans="2:6" ht="63.75">
      <c r="B6" s="379" t="s">
        <v>806</v>
      </c>
      <c r="C6" s="381">
        <v>0.125</v>
      </c>
      <c r="D6" s="379" t="s">
        <v>837</v>
      </c>
      <c r="E6" s="379" t="s">
        <v>840</v>
      </c>
      <c r="F6" s="380"/>
    </row>
    <row r="7" spans="2:6">
      <c r="B7" s="384" t="s">
        <v>820</v>
      </c>
      <c r="C7" s="385">
        <v>0.5</v>
      </c>
      <c r="D7" s="384"/>
      <c r="E7" s="384"/>
      <c r="F7" s="383"/>
    </row>
    <row r="8" spans="2:6">
      <c r="B8" s="800"/>
      <c r="C8" s="800"/>
      <c r="D8" s="800"/>
      <c r="E8" s="800"/>
      <c r="F8" s="800"/>
    </row>
    <row r="9" spans="2:6">
      <c r="B9" s="378" t="s">
        <v>808</v>
      </c>
      <c r="C9" s="378" t="s">
        <v>802</v>
      </c>
      <c r="D9" s="378" t="s">
        <v>803</v>
      </c>
      <c r="E9" s="378" t="s">
        <v>804</v>
      </c>
      <c r="F9" s="328"/>
    </row>
    <row r="10" spans="2:6">
      <c r="B10" s="799" t="s">
        <v>809</v>
      </c>
      <c r="C10" s="799"/>
      <c r="D10" s="799"/>
      <c r="E10" s="799"/>
      <c r="F10" s="799"/>
    </row>
    <row r="11" spans="2:6" ht="38.25">
      <c r="B11" s="376" t="s">
        <v>811</v>
      </c>
      <c r="C11" s="382">
        <v>0.1</v>
      </c>
      <c r="D11" s="376" t="s">
        <v>812</v>
      </c>
      <c r="E11" s="376" t="s">
        <v>841</v>
      </c>
      <c r="F11" s="376"/>
    </row>
    <row r="12" spans="2:6" ht="51">
      <c r="B12" s="376" t="s">
        <v>810</v>
      </c>
      <c r="C12" s="382">
        <v>0.1</v>
      </c>
      <c r="D12" s="376" t="s">
        <v>842</v>
      </c>
      <c r="E12" s="376" t="s">
        <v>843</v>
      </c>
      <c r="F12" s="376"/>
    </row>
    <row r="13" spans="2:6">
      <c r="B13" s="799" t="s">
        <v>813</v>
      </c>
      <c r="C13" s="799"/>
      <c r="D13" s="799"/>
      <c r="E13" s="799"/>
      <c r="F13" s="799"/>
    </row>
    <row r="14" spans="2:6" ht="38.25">
      <c r="B14" s="376" t="s">
        <v>814</v>
      </c>
      <c r="C14" s="382">
        <v>0.05</v>
      </c>
      <c r="D14" s="376" t="s">
        <v>844</v>
      </c>
      <c r="E14" s="376" t="s">
        <v>815</v>
      </c>
      <c r="F14" s="376"/>
    </row>
    <row r="15" spans="2:6" ht="38.25">
      <c r="B15" s="376" t="s">
        <v>836</v>
      </c>
      <c r="C15" s="382">
        <v>0.05</v>
      </c>
      <c r="D15" s="376" t="s">
        <v>845</v>
      </c>
      <c r="E15" s="376" t="s">
        <v>846</v>
      </c>
      <c r="F15" s="376"/>
    </row>
    <row r="16" spans="2:6">
      <c r="B16" s="799" t="s">
        <v>816</v>
      </c>
      <c r="C16" s="799"/>
      <c r="D16" s="799"/>
      <c r="E16" s="799"/>
      <c r="F16" s="799"/>
    </row>
    <row r="17" spans="2:7" ht="51">
      <c r="B17" s="376" t="s">
        <v>817</v>
      </c>
      <c r="C17" s="382">
        <v>0.1</v>
      </c>
      <c r="D17" s="376" t="s">
        <v>847</v>
      </c>
      <c r="E17" s="376" t="s">
        <v>850</v>
      </c>
      <c r="F17" s="376"/>
    </row>
    <row r="18" spans="2:7">
      <c r="B18" s="799" t="s">
        <v>818</v>
      </c>
      <c r="C18" s="799"/>
      <c r="D18" s="799"/>
      <c r="E18" s="799"/>
      <c r="F18" s="799"/>
    </row>
    <row r="19" spans="2:7" ht="76.5">
      <c r="B19" s="376" t="s">
        <v>819</v>
      </c>
      <c r="C19" s="382">
        <v>0.1</v>
      </c>
      <c r="D19" s="376" t="s">
        <v>848</v>
      </c>
      <c r="E19" s="376" t="s">
        <v>849</v>
      </c>
      <c r="F19" s="376"/>
    </row>
    <row r="20" spans="2:7">
      <c r="B20" s="377" t="s">
        <v>820</v>
      </c>
      <c r="C20" s="386">
        <v>0.5</v>
      </c>
      <c r="D20" s="377"/>
      <c r="E20" s="377"/>
      <c r="F20" s="376"/>
    </row>
    <row r="21" spans="2:7">
      <c r="B21" s="387"/>
      <c r="C21" s="385"/>
      <c r="D21" s="387"/>
      <c r="E21" s="387"/>
      <c r="F21" s="335"/>
    </row>
    <row r="22" spans="2:7" ht="35.1" customHeight="1">
      <c r="B22" s="800" t="s">
        <v>851</v>
      </c>
      <c r="C22" s="800"/>
      <c r="D22" s="800"/>
      <c r="E22" s="800"/>
      <c r="F22" s="800"/>
    </row>
    <row r="23" spans="2:7" ht="30.6" customHeight="1">
      <c r="B23" s="336"/>
      <c r="C23" s="336"/>
      <c r="D23" s="336"/>
      <c r="E23" s="336"/>
      <c r="F23" s="336"/>
    </row>
    <row r="24" spans="2:7">
      <c r="B24" s="327"/>
      <c r="C24" s="326"/>
      <c r="D24" s="326"/>
      <c r="E24" s="326"/>
      <c r="F24" s="326"/>
      <c r="G24" s="326"/>
    </row>
    <row r="25" spans="2:7">
      <c r="B25" s="327"/>
      <c r="C25" s="326"/>
      <c r="D25" s="326"/>
      <c r="E25" s="326"/>
      <c r="F25" s="326"/>
      <c r="G25" s="326"/>
    </row>
    <row r="26" spans="2:7">
      <c r="B26" s="327"/>
      <c r="C26" s="326"/>
      <c r="D26" s="326"/>
      <c r="E26" s="326"/>
      <c r="F26" s="326"/>
      <c r="G26" s="326"/>
    </row>
    <row r="27" spans="2:7">
      <c r="B27" s="327"/>
      <c r="C27" s="326"/>
      <c r="D27" s="326"/>
      <c r="E27" s="326"/>
      <c r="F27" s="326"/>
      <c r="G27" s="326"/>
    </row>
    <row r="28" spans="2:7">
      <c r="B28" s="327"/>
      <c r="C28" s="326"/>
      <c r="D28" s="326"/>
      <c r="E28" s="326"/>
      <c r="F28" s="326"/>
      <c r="G28" s="326"/>
    </row>
    <row r="29" spans="2:7">
      <c r="B29" s="327"/>
      <c r="C29" s="326"/>
      <c r="D29" s="326"/>
      <c r="E29" s="326"/>
      <c r="F29" s="326"/>
      <c r="G29" s="326"/>
    </row>
    <row r="30" spans="2:7">
      <c r="B30" s="327"/>
      <c r="C30" s="326"/>
      <c r="D30" s="326"/>
      <c r="E30" s="326"/>
      <c r="F30" s="326"/>
      <c r="G30" s="326"/>
    </row>
    <row r="31" spans="2:7">
      <c r="B31" s="327"/>
      <c r="C31" s="326"/>
      <c r="D31" s="326"/>
      <c r="E31" s="326"/>
      <c r="F31" s="326"/>
      <c r="G31" s="326"/>
    </row>
    <row r="32" spans="2:7">
      <c r="B32" s="327"/>
      <c r="C32" s="326"/>
      <c r="D32" s="326"/>
      <c r="E32" s="326"/>
      <c r="F32" s="326"/>
      <c r="G32" s="326"/>
    </row>
    <row r="33" spans="2:7">
      <c r="B33" s="327"/>
      <c r="C33" s="326"/>
      <c r="D33" s="326"/>
      <c r="E33" s="326"/>
      <c r="F33" s="326"/>
      <c r="G33" s="326"/>
    </row>
    <row r="34" spans="2:7">
      <c r="B34" s="326"/>
      <c r="C34" s="326"/>
      <c r="D34" s="326"/>
      <c r="E34" s="326"/>
      <c r="F34" s="326"/>
      <c r="G34" s="326"/>
    </row>
    <row r="35" spans="2:7">
      <c r="B35" s="326"/>
      <c r="C35" s="326"/>
      <c r="D35" s="326"/>
      <c r="E35" s="326"/>
      <c r="F35" s="326"/>
      <c r="G35" s="326"/>
    </row>
    <row r="36" spans="2:7">
      <c r="B36" s="326"/>
      <c r="C36" s="326"/>
      <c r="D36" s="326"/>
      <c r="E36" s="326"/>
      <c r="F36" s="326"/>
      <c r="G36" s="326"/>
    </row>
    <row r="37" spans="2:7">
      <c r="B37" s="326"/>
      <c r="C37" s="326"/>
      <c r="D37" s="326"/>
      <c r="E37" s="326"/>
      <c r="F37" s="326"/>
      <c r="G37" s="326"/>
    </row>
    <row r="38" spans="2:7">
      <c r="B38" s="326"/>
      <c r="C38" s="326"/>
      <c r="D38" s="326"/>
      <c r="E38" s="326"/>
      <c r="F38" s="326"/>
      <c r="G38" s="326"/>
    </row>
    <row r="39" spans="2:7">
      <c r="B39" s="326"/>
      <c r="C39" s="326"/>
      <c r="D39" s="326"/>
      <c r="E39" s="326"/>
      <c r="F39" s="326"/>
      <c r="G39" s="326"/>
    </row>
    <row r="40" spans="2:7">
      <c r="B40" s="326"/>
      <c r="C40" s="326"/>
      <c r="D40" s="326"/>
      <c r="E40" s="326"/>
      <c r="F40" s="326"/>
      <c r="G40" s="326"/>
    </row>
  </sheetData>
  <mergeCells count="8">
    <mergeCell ref="B16:F16"/>
    <mergeCell ref="B18:F18"/>
    <mergeCell ref="B22:F22"/>
    <mergeCell ref="B8:F8"/>
    <mergeCell ref="D1:E1"/>
    <mergeCell ref="B1:C1"/>
    <mergeCell ref="B10:F10"/>
    <mergeCell ref="B13:F13"/>
  </mergeCells>
  <pageMargins left="0.7" right="0.7" top="0.75" bottom="0.75" header="0.3" footer="0.3"/>
  <pageSetup paperSize="9" orientation="portrait" r:id="rId1"/>
  <headerFooter>
    <oddFooter>&amp;C&amp;1#&amp;"Calibri"&amp;10&amp;KFFFFFFRioTintoNonBusiness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2060"/>
  </sheetPr>
  <dimension ref="A2:W108"/>
  <sheetViews>
    <sheetView showGridLines="0" topLeftCell="A58" zoomScale="90" zoomScaleNormal="90" workbookViewId="0">
      <selection activeCell="D93" sqref="D93"/>
    </sheetView>
  </sheetViews>
  <sheetFormatPr defaultColWidth="9.140625" defaultRowHeight="15"/>
  <cols>
    <col min="1" max="1" width="5.5703125" style="68" customWidth="1"/>
    <col min="2" max="2" width="57.5703125" style="68" customWidth="1"/>
    <col min="3" max="3" width="46.42578125" style="68" customWidth="1"/>
    <col min="4" max="4" width="20.42578125" style="68" customWidth="1"/>
    <col min="5" max="5" width="12.5703125" style="68" customWidth="1"/>
    <col min="6" max="6" width="10.42578125" style="68" customWidth="1"/>
    <col min="7" max="8" width="11.140625" style="68" customWidth="1"/>
    <col min="9" max="23" width="8.85546875" style="87"/>
    <col min="24" max="16384" width="9.140625" style="68"/>
  </cols>
  <sheetData>
    <row r="2" spans="2:20">
      <c r="B2" s="84" t="s">
        <v>365</v>
      </c>
      <c r="C2" s="84"/>
      <c r="D2" s="84"/>
      <c r="E2" s="85"/>
      <c r="F2" s="85"/>
      <c r="G2" s="85"/>
      <c r="H2" s="85"/>
      <c r="I2" s="86"/>
      <c r="J2" s="86"/>
      <c r="K2" s="86"/>
      <c r="L2" s="86"/>
      <c r="M2" s="86"/>
      <c r="N2" s="86"/>
      <c r="O2" s="86"/>
      <c r="P2" s="86"/>
      <c r="Q2" s="86"/>
      <c r="R2" s="86"/>
      <c r="S2" s="86"/>
      <c r="T2" s="86"/>
    </row>
    <row r="3" spans="2:20" ht="16.7" customHeight="1">
      <c r="B3" s="370" t="s">
        <v>852</v>
      </c>
      <c r="C3" s="88"/>
      <c r="D3" s="88"/>
      <c r="E3" s="89"/>
      <c r="F3" s="89"/>
      <c r="G3" s="89"/>
      <c r="H3" s="89"/>
      <c r="I3" s="90"/>
      <c r="J3" s="90"/>
      <c r="K3" s="90"/>
      <c r="L3" s="90"/>
      <c r="M3" s="90"/>
      <c r="N3" s="90"/>
    </row>
    <row r="5" spans="2:20">
      <c r="B5" s="91" t="s">
        <v>366</v>
      </c>
      <c r="C5" s="92"/>
      <c r="D5" s="92">
        <v>2023</v>
      </c>
      <c r="E5" s="93">
        <v>2022</v>
      </c>
      <c r="F5" s="94">
        <v>2021</v>
      </c>
      <c r="G5" s="94">
        <v>2020</v>
      </c>
      <c r="H5" s="94">
        <v>2019</v>
      </c>
    </row>
    <row r="6" spans="2:20">
      <c r="B6" s="399" t="s">
        <v>854</v>
      </c>
      <c r="C6" s="76"/>
      <c r="D6" s="394">
        <v>54041000000</v>
      </c>
      <c r="E6" s="404">
        <v>55554000000</v>
      </c>
      <c r="F6" s="404">
        <v>63495000000</v>
      </c>
      <c r="G6" s="405">
        <v>44611</v>
      </c>
      <c r="H6" s="405">
        <v>43165</v>
      </c>
    </row>
    <row r="7" spans="2:20">
      <c r="B7" s="400" t="s">
        <v>855</v>
      </c>
      <c r="C7" s="77"/>
      <c r="D7" s="395">
        <v>15160000000</v>
      </c>
      <c r="E7" s="406">
        <v>16134</v>
      </c>
      <c r="F7" s="406">
        <v>25345</v>
      </c>
      <c r="G7" s="406">
        <v>15875</v>
      </c>
      <c r="H7" s="406">
        <v>14912</v>
      </c>
    </row>
    <row r="8" spans="2:20">
      <c r="B8" s="401" t="s">
        <v>856</v>
      </c>
      <c r="C8" s="77"/>
      <c r="D8" s="395">
        <v>9953000000</v>
      </c>
      <c r="E8" s="404">
        <v>13048000000</v>
      </c>
      <c r="F8" s="404">
        <v>22597000000</v>
      </c>
      <c r="G8" s="405">
        <v>10400</v>
      </c>
      <c r="H8" s="405">
        <v>6972</v>
      </c>
    </row>
    <row r="9" spans="2:20">
      <c r="B9" s="401" t="s">
        <v>857</v>
      </c>
      <c r="C9" s="77"/>
      <c r="D9" s="395">
        <v>11755000000</v>
      </c>
      <c r="E9" s="404">
        <v>13359000000</v>
      </c>
      <c r="F9" s="404">
        <v>21401000000</v>
      </c>
      <c r="G9" s="405">
        <v>12448</v>
      </c>
      <c r="H9" s="405">
        <v>10373</v>
      </c>
    </row>
    <row r="10" spans="2:20">
      <c r="B10" s="401" t="s">
        <v>858</v>
      </c>
      <c r="C10" s="77"/>
      <c r="D10" s="396">
        <v>7.25</v>
      </c>
      <c r="E10" s="407">
        <v>8.2469999999999999</v>
      </c>
      <c r="F10" s="407">
        <v>13.224</v>
      </c>
      <c r="G10" s="407">
        <v>769.6</v>
      </c>
      <c r="H10" s="407">
        <v>636.29999999999995</v>
      </c>
    </row>
    <row r="11" spans="2:20">
      <c r="B11" s="401" t="s">
        <v>367</v>
      </c>
      <c r="C11" s="77"/>
      <c r="D11" s="395">
        <v>-4231000000</v>
      </c>
      <c r="E11" s="405">
        <v>-4188</v>
      </c>
      <c r="F11" s="405">
        <v>1576</v>
      </c>
      <c r="G11" s="405">
        <v>-664</v>
      </c>
      <c r="H11" s="405">
        <v>-3651</v>
      </c>
    </row>
    <row r="12" spans="2:20">
      <c r="B12" s="402" t="s">
        <v>859</v>
      </c>
      <c r="C12" s="77"/>
      <c r="D12" s="395">
        <v>-7086000000</v>
      </c>
      <c r="E12" s="405">
        <v>-6750</v>
      </c>
      <c r="F12" s="405">
        <v>-7384</v>
      </c>
      <c r="G12" s="405">
        <v>-6189</v>
      </c>
      <c r="H12" s="405">
        <v>-5488</v>
      </c>
    </row>
    <row r="13" spans="2:20">
      <c r="B13" s="401" t="s">
        <v>368</v>
      </c>
      <c r="C13" s="77"/>
      <c r="D13" s="395">
        <v>-6636000000</v>
      </c>
      <c r="E13" s="405">
        <v>-6002</v>
      </c>
      <c r="F13" s="405">
        <v>-5513</v>
      </c>
      <c r="G13" s="405">
        <v>-4770</v>
      </c>
      <c r="H13" s="405">
        <v>-4522</v>
      </c>
    </row>
    <row r="14" spans="2:20">
      <c r="B14" s="402" t="s">
        <v>860</v>
      </c>
      <c r="C14" s="77"/>
      <c r="D14" s="395">
        <v>-7881000000</v>
      </c>
      <c r="E14" s="405">
        <v>-9313</v>
      </c>
      <c r="F14" s="405">
        <v>-12789</v>
      </c>
      <c r="G14" s="405">
        <v>-8224</v>
      </c>
      <c r="H14" s="405">
        <v>-7175</v>
      </c>
    </row>
    <row r="15" spans="2:20">
      <c r="B15" s="401" t="s">
        <v>369</v>
      </c>
      <c r="C15" s="78"/>
      <c r="D15" s="397" t="s">
        <v>853</v>
      </c>
      <c r="E15" s="405">
        <v>-10779</v>
      </c>
      <c r="F15" s="405">
        <v>-13334</v>
      </c>
      <c r="G15" s="405">
        <v>-8404</v>
      </c>
      <c r="H15" s="405">
        <v>-7635</v>
      </c>
    </row>
    <row r="16" spans="2:20" ht="15.75" thickBot="1">
      <c r="B16" s="403" t="s">
        <v>370</v>
      </c>
      <c r="C16" s="79"/>
      <c r="D16" s="398" t="s">
        <v>853</v>
      </c>
      <c r="E16" s="408">
        <v>-1622</v>
      </c>
      <c r="F16" s="408">
        <v>-1486</v>
      </c>
      <c r="G16" s="408">
        <v>-1353</v>
      </c>
      <c r="H16" s="408">
        <v>-1284</v>
      </c>
    </row>
    <row r="17" spans="1:23">
      <c r="B17" s="95"/>
      <c r="C17" s="96"/>
      <c r="D17" s="96"/>
      <c r="E17" s="96"/>
      <c r="F17" s="96"/>
      <c r="G17" s="96"/>
      <c r="H17" s="96"/>
    </row>
    <row r="18" spans="1:23" s="100" customFormat="1" ht="11.25" customHeight="1">
      <c r="A18" s="97" t="s">
        <v>255</v>
      </c>
      <c r="B18" s="803" t="s">
        <v>861</v>
      </c>
      <c r="C18" s="803"/>
      <c r="D18" s="803"/>
      <c r="E18" s="803"/>
      <c r="F18" s="803"/>
      <c r="G18" s="803"/>
      <c r="H18" s="803"/>
      <c r="I18" s="97" t="s">
        <v>255</v>
      </c>
      <c r="J18" s="97" t="s">
        <v>255</v>
      </c>
      <c r="K18" s="99"/>
      <c r="L18" s="99"/>
      <c r="M18" s="99"/>
      <c r="N18" s="99"/>
      <c r="O18" s="99"/>
      <c r="P18" s="99"/>
      <c r="Q18" s="99"/>
      <c r="R18" s="99"/>
      <c r="S18" s="99"/>
      <c r="T18" s="99"/>
      <c r="U18" s="99"/>
      <c r="V18" s="99"/>
      <c r="W18" s="99"/>
    </row>
    <row r="19" spans="1:23" s="100" customFormat="1" ht="12">
      <c r="A19" s="97" t="s">
        <v>255</v>
      </c>
      <c r="B19" s="803" t="s">
        <v>862</v>
      </c>
      <c r="C19" s="803" t="s">
        <v>255</v>
      </c>
      <c r="D19" s="803"/>
      <c r="E19" s="803" t="s">
        <v>255</v>
      </c>
      <c r="F19" s="803" t="s">
        <v>255</v>
      </c>
      <c r="G19" s="803" t="s">
        <v>255</v>
      </c>
      <c r="H19" s="803" t="s">
        <v>255</v>
      </c>
      <c r="I19" s="97" t="s">
        <v>255</v>
      </c>
      <c r="K19" s="99"/>
      <c r="L19" s="99"/>
      <c r="M19" s="99"/>
      <c r="N19" s="99"/>
      <c r="O19" s="99"/>
      <c r="P19" s="99"/>
      <c r="Q19" s="99"/>
      <c r="R19" s="99"/>
      <c r="S19" s="99"/>
      <c r="T19" s="99"/>
      <c r="U19" s="99"/>
      <c r="V19" s="99"/>
      <c r="W19" s="99"/>
    </row>
    <row r="20" spans="1:23" s="100" customFormat="1" ht="12">
      <c r="A20" s="97" t="s">
        <v>255</v>
      </c>
      <c r="B20" s="803" t="s">
        <v>863</v>
      </c>
      <c r="C20" s="803" t="s">
        <v>255</v>
      </c>
      <c r="D20" s="803"/>
      <c r="E20" s="803" t="s">
        <v>255</v>
      </c>
      <c r="F20" s="803" t="s">
        <v>255</v>
      </c>
      <c r="G20" s="803" t="s">
        <v>255</v>
      </c>
      <c r="H20" s="803" t="s">
        <v>255</v>
      </c>
      <c r="I20" s="97" t="s">
        <v>255</v>
      </c>
      <c r="J20" s="97" t="s">
        <v>255</v>
      </c>
      <c r="K20" s="99"/>
      <c r="L20" s="99"/>
      <c r="M20" s="99"/>
      <c r="N20" s="99"/>
      <c r="O20" s="99"/>
      <c r="P20" s="99"/>
      <c r="Q20" s="99"/>
      <c r="R20" s="99"/>
      <c r="S20" s="99"/>
      <c r="T20" s="99"/>
      <c r="U20" s="99"/>
      <c r="V20" s="99"/>
      <c r="W20" s="99"/>
    </row>
    <row r="21" spans="1:23" s="100" customFormat="1" ht="12">
      <c r="A21" s="97" t="s">
        <v>255</v>
      </c>
      <c r="B21" s="803" t="s">
        <v>864</v>
      </c>
      <c r="C21" s="803" t="s">
        <v>255</v>
      </c>
      <c r="D21" s="803"/>
      <c r="E21" s="803" t="s">
        <v>255</v>
      </c>
      <c r="F21" s="803" t="s">
        <v>255</v>
      </c>
      <c r="G21" s="803" t="s">
        <v>255</v>
      </c>
      <c r="H21" s="803" t="s">
        <v>255</v>
      </c>
      <c r="I21" s="97" t="s">
        <v>255</v>
      </c>
      <c r="J21" s="97" t="s">
        <v>255</v>
      </c>
      <c r="K21" s="99"/>
      <c r="L21" s="99"/>
      <c r="M21" s="99"/>
      <c r="N21" s="99"/>
      <c r="O21" s="99"/>
      <c r="P21" s="99"/>
      <c r="Q21" s="99"/>
      <c r="R21" s="99"/>
      <c r="S21" s="99"/>
      <c r="T21" s="99"/>
      <c r="U21" s="99"/>
      <c r="V21" s="99"/>
      <c r="W21" s="99"/>
    </row>
    <row r="22" spans="1:23">
      <c r="B22" s="803" t="s">
        <v>865</v>
      </c>
      <c r="C22" s="803"/>
      <c r="D22" s="803"/>
      <c r="E22" s="803"/>
      <c r="F22" s="803"/>
      <c r="G22" s="803"/>
      <c r="H22" s="803"/>
    </row>
    <row r="23" spans="1:23">
      <c r="B23" s="91" t="s">
        <v>371</v>
      </c>
      <c r="C23" s="91"/>
      <c r="D23" s="409" t="s">
        <v>866</v>
      </c>
      <c r="E23" s="410" t="s">
        <v>867</v>
      </c>
      <c r="F23" s="410" t="s">
        <v>868</v>
      </c>
      <c r="G23" s="410" t="s">
        <v>869</v>
      </c>
      <c r="H23" s="410" t="s">
        <v>870</v>
      </c>
    </row>
    <row r="24" spans="1:23">
      <c r="B24" s="102" t="s">
        <v>372</v>
      </c>
      <c r="C24" s="102"/>
      <c r="D24" s="394">
        <v>33209000000</v>
      </c>
      <c r="E24" s="411">
        <v>35818</v>
      </c>
      <c r="F24" s="411">
        <v>47128</v>
      </c>
      <c r="G24" s="411">
        <v>31472</v>
      </c>
      <c r="H24" s="411">
        <v>27841</v>
      </c>
    </row>
    <row r="25" spans="1:23" ht="15.75" thickBot="1">
      <c r="B25" s="102" t="s">
        <v>373</v>
      </c>
      <c r="C25" s="103"/>
      <c r="D25" s="412">
        <v>24001000000</v>
      </c>
      <c r="E25" s="413">
        <v>22481</v>
      </c>
      <c r="F25" s="413">
        <v>19814</v>
      </c>
      <c r="G25" s="413">
        <v>15547</v>
      </c>
      <c r="H25" s="413">
        <v>17245</v>
      </c>
    </row>
    <row r="26" spans="1:23">
      <c r="B26" s="804" t="s">
        <v>374</v>
      </c>
      <c r="C26" s="804"/>
      <c r="D26" s="804"/>
      <c r="E26" s="804"/>
      <c r="F26" s="804"/>
      <c r="G26" s="804"/>
      <c r="H26" s="804"/>
    </row>
    <row r="27" spans="1:23">
      <c r="B27" s="803" t="s">
        <v>375</v>
      </c>
      <c r="C27" s="803"/>
      <c r="D27" s="803"/>
      <c r="E27" s="803"/>
      <c r="F27" s="803"/>
      <c r="G27" s="803"/>
      <c r="H27" s="803"/>
    </row>
    <row r="28" spans="1:23">
      <c r="B28" s="803" t="s">
        <v>376</v>
      </c>
      <c r="C28" s="803"/>
      <c r="D28" s="803"/>
      <c r="E28" s="803"/>
      <c r="F28" s="803"/>
      <c r="G28" s="803"/>
      <c r="H28" s="803"/>
    </row>
    <row r="29" spans="1:23">
      <c r="B29" s="804"/>
      <c r="C29" s="804"/>
      <c r="D29" s="804"/>
      <c r="E29" s="804"/>
      <c r="F29" s="804"/>
      <c r="G29" s="804"/>
      <c r="H29" s="804"/>
    </row>
    <row r="30" spans="1:23">
      <c r="B30" s="105"/>
      <c r="C30" s="105"/>
      <c r="D30" s="410" t="s">
        <v>866</v>
      </c>
      <c r="E30" s="410" t="s">
        <v>867</v>
      </c>
      <c r="F30" s="410" t="s">
        <v>868</v>
      </c>
      <c r="G30" s="410" t="s">
        <v>869</v>
      </c>
      <c r="H30" s="410" t="s">
        <v>870</v>
      </c>
    </row>
    <row r="31" spans="1:23" ht="15.75">
      <c r="B31" s="80" t="s">
        <v>377</v>
      </c>
      <c r="C31" s="106"/>
      <c r="D31" s="414" t="s">
        <v>871</v>
      </c>
      <c r="E31" s="415">
        <v>62.6</v>
      </c>
      <c r="F31" s="415">
        <v>72.099999999999994</v>
      </c>
      <c r="G31" s="415">
        <v>47</v>
      </c>
      <c r="H31" s="415">
        <v>36.4</v>
      </c>
    </row>
    <row r="32" spans="1:23" ht="15.75">
      <c r="B32" s="81" t="s">
        <v>378</v>
      </c>
      <c r="C32" s="107"/>
      <c r="D32" s="396">
        <v>17.600000000000001</v>
      </c>
      <c r="E32" s="407">
        <v>18.2</v>
      </c>
      <c r="F32" s="407">
        <v>19.100000000000001</v>
      </c>
      <c r="G32" s="407">
        <v>12.8</v>
      </c>
      <c r="H32" s="407">
        <v>12</v>
      </c>
    </row>
    <row r="33" spans="1:23" ht="16.5" thickBot="1">
      <c r="B33" s="82" t="s">
        <v>379</v>
      </c>
      <c r="C33" s="104"/>
      <c r="D33" s="416">
        <v>231.9</v>
      </c>
      <c r="E33" s="417">
        <v>299</v>
      </c>
      <c r="F33" s="417">
        <v>222.9</v>
      </c>
      <c r="G33" s="417">
        <v>165.9</v>
      </c>
      <c r="H33" s="417">
        <v>147</v>
      </c>
    </row>
    <row r="34" spans="1:23">
      <c r="B34" s="805" t="s">
        <v>872</v>
      </c>
      <c r="C34" s="805"/>
      <c r="D34" s="805"/>
      <c r="E34" s="805"/>
      <c r="F34" s="805"/>
      <c r="G34" s="805"/>
      <c r="H34" s="101"/>
    </row>
    <row r="35" spans="1:23">
      <c r="A35" s="68" t="s">
        <v>255</v>
      </c>
      <c r="B35" s="805"/>
      <c r="C35" s="805"/>
      <c r="D35" s="805"/>
      <c r="E35" s="805"/>
      <c r="F35" s="805"/>
      <c r="G35" s="805"/>
      <c r="H35" s="371"/>
      <c r="I35" s="87" t="s">
        <v>255</v>
      </c>
      <c r="J35" s="87" t="s">
        <v>255</v>
      </c>
    </row>
    <row r="36" spans="1:23" ht="31.5" customHeight="1">
      <c r="A36" s="68" t="s">
        <v>255</v>
      </c>
      <c r="B36" s="805" t="s">
        <v>380</v>
      </c>
      <c r="C36" s="805"/>
      <c r="D36" s="805"/>
      <c r="E36" s="805"/>
      <c r="F36" s="805"/>
      <c r="G36" s="805"/>
      <c r="H36" s="371"/>
      <c r="I36" s="87" t="s">
        <v>255</v>
      </c>
      <c r="J36" s="87" t="s">
        <v>255</v>
      </c>
    </row>
    <row r="37" spans="1:23" ht="29.25" customHeight="1">
      <c r="A37" s="68" t="s">
        <v>255</v>
      </c>
      <c r="B37" s="805" t="s">
        <v>381</v>
      </c>
      <c r="C37" s="805"/>
      <c r="D37" s="805"/>
      <c r="E37" s="805"/>
      <c r="F37" s="805"/>
      <c r="G37" s="805"/>
      <c r="H37" s="371"/>
      <c r="I37" s="87" t="s">
        <v>255</v>
      </c>
      <c r="J37" s="87" t="s">
        <v>255</v>
      </c>
    </row>
    <row r="38" spans="1:23" ht="24.75" customHeight="1">
      <c r="A38" s="108" t="s">
        <v>255</v>
      </c>
      <c r="B38" s="805" t="s">
        <v>382</v>
      </c>
      <c r="C38" s="805"/>
      <c r="D38" s="805"/>
      <c r="E38" s="805"/>
      <c r="F38" s="805"/>
      <c r="G38" s="805"/>
      <c r="H38" s="371"/>
      <c r="I38" s="108" t="s">
        <v>255</v>
      </c>
      <c r="J38" s="108" t="s">
        <v>255</v>
      </c>
    </row>
    <row r="39" spans="1:23">
      <c r="B39" s="110"/>
      <c r="C39" s="110"/>
      <c r="D39" s="110"/>
      <c r="E39" s="110"/>
      <c r="F39" s="110"/>
      <c r="G39" s="110"/>
      <c r="H39" s="110"/>
    </row>
    <row r="40" spans="1:23">
      <c r="B40" s="111"/>
      <c r="C40" s="111"/>
      <c r="D40" s="111"/>
      <c r="E40" s="111"/>
      <c r="F40" s="112"/>
      <c r="G40" s="111"/>
      <c r="H40" s="111"/>
    </row>
    <row r="41" spans="1:23">
      <c r="B41" s="91" t="s">
        <v>383</v>
      </c>
      <c r="C41" s="91"/>
      <c r="D41" s="409" t="s">
        <v>866</v>
      </c>
      <c r="E41" s="410" t="s">
        <v>867</v>
      </c>
      <c r="F41" s="410" t="s">
        <v>868</v>
      </c>
      <c r="G41" s="410" t="s">
        <v>869</v>
      </c>
      <c r="H41" s="410" t="s">
        <v>870</v>
      </c>
    </row>
    <row r="42" spans="1:23">
      <c r="B42" s="102" t="s">
        <v>384</v>
      </c>
      <c r="C42" s="102"/>
      <c r="D42" s="418">
        <v>0.17299999999999999</v>
      </c>
      <c r="E42" s="419">
        <v>0.192</v>
      </c>
      <c r="F42" s="419">
        <v>0.21</v>
      </c>
      <c r="G42" s="419">
        <v>0.32500000000000001</v>
      </c>
      <c r="H42" s="419">
        <v>0.36</v>
      </c>
    </row>
    <row r="43" spans="1:23">
      <c r="B43" s="102" t="s">
        <v>385</v>
      </c>
      <c r="C43" s="102"/>
      <c r="D43" s="420">
        <v>0.58699999999999997</v>
      </c>
      <c r="E43" s="421">
        <v>0.69299999999999995</v>
      </c>
      <c r="F43" s="421">
        <v>0.58899999999999997</v>
      </c>
      <c r="G43" s="421">
        <v>0.55400000000000005</v>
      </c>
      <c r="H43" s="421">
        <v>0.51300000000000001</v>
      </c>
    </row>
    <row r="44" spans="1:23">
      <c r="B44" s="424" t="s">
        <v>873</v>
      </c>
      <c r="C44" s="102"/>
      <c r="D44" s="420">
        <v>9.9000000000000005E-2</v>
      </c>
      <c r="E44" s="421">
        <v>4.9000000000000002E-2</v>
      </c>
      <c r="F44" s="421">
        <v>9.7000000000000003E-2</v>
      </c>
      <c r="G44" s="421">
        <v>4.3999999999999997E-2</v>
      </c>
      <c r="H44" s="421">
        <v>5.3999999999999999E-2</v>
      </c>
    </row>
    <row r="45" spans="1:23">
      <c r="B45" s="424" t="s">
        <v>874</v>
      </c>
      <c r="C45" s="102"/>
      <c r="D45" s="420">
        <v>0.13800000000000001</v>
      </c>
      <c r="E45" s="421">
        <v>6.4000000000000001E-2</v>
      </c>
      <c r="F45" s="421">
        <v>9.9000000000000005E-2</v>
      </c>
      <c r="G45" s="421">
        <v>7.3999999999999996E-2</v>
      </c>
      <c r="H45" s="421">
        <v>6.9000000000000006E-2</v>
      </c>
    </row>
    <row r="46" spans="1:23" ht="15.75" thickBot="1">
      <c r="B46" s="83" t="s">
        <v>387</v>
      </c>
      <c r="C46" s="113"/>
      <c r="D46" s="422">
        <v>3.0000000000000001E-3</v>
      </c>
      <c r="E46" s="423">
        <v>1E-3</v>
      </c>
      <c r="F46" s="423">
        <v>6.0000000000000001E-3</v>
      </c>
      <c r="G46" s="423">
        <v>3.0000000000000001E-3</v>
      </c>
      <c r="H46" s="423">
        <v>4.0000000000000001E-3</v>
      </c>
    </row>
    <row r="47" spans="1:23">
      <c r="B47" s="803"/>
      <c r="C47" s="803"/>
      <c r="D47" s="803"/>
      <c r="E47" s="803"/>
      <c r="F47" s="803"/>
      <c r="G47" s="803"/>
      <c r="H47" s="803"/>
    </row>
    <row r="48" spans="1:23" s="116" customFormat="1" ht="16.5" customHeight="1">
      <c r="A48" s="114" t="s">
        <v>255</v>
      </c>
      <c r="B48" s="809" t="s">
        <v>388</v>
      </c>
      <c r="C48" s="809"/>
      <c r="D48" s="809"/>
      <c r="E48" s="809"/>
      <c r="F48" s="809"/>
      <c r="G48" s="809"/>
      <c r="H48" s="809"/>
      <c r="I48" s="114" t="s">
        <v>255</v>
      </c>
      <c r="J48" s="114" t="s">
        <v>255</v>
      </c>
      <c r="K48" s="115"/>
      <c r="L48" s="115"/>
      <c r="M48" s="115"/>
      <c r="N48" s="115"/>
      <c r="O48" s="115"/>
      <c r="P48" s="115"/>
      <c r="Q48" s="115"/>
      <c r="R48" s="115"/>
      <c r="S48" s="115"/>
      <c r="T48" s="115"/>
      <c r="U48" s="115"/>
      <c r="V48" s="115"/>
      <c r="W48" s="115"/>
    </row>
    <row r="49" spans="1:23" s="116" customFormat="1" ht="25.5" customHeight="1">
      <c r="A49" s="114" t="s">
        <v>255</v>
      </c>
      <c r="B49" s="808" t="s">
        <v>875</v>
      </c>
      <c r="C49" s="808"/>
      <c r="D49" s="808"/>
      <c r="E49" s="808"/>
      <c r="F49" s="808"/>
      <c r="G49" s="808"/>
      <c r="H49" s="372"/>
      <c r="I49" s="114" t="s">
        <v>255</v>
      </c>
      <c r="J49" s="114" t="s">
        <v>255</v>
      </c>
      <c r="K49" s="115"/>
      <c r="L49" s="115"/>
      <c r="M49" s="115"/>
      <c r="N49" s="115"/>
      <c r="O49" s="115"/>
      <c r="P49" s="115"/>
      <c r="Q49" s="115"/>
      <c r="R49" s="115"/>
      <c r="S49" s="115"/>
      <c r="T49" s="115"/>
      <c r="U49" s="115"/>
      <c r="V49" s="115"/>
      <c r="W49" s="115"/>
    </row>
    <row r="51" spans="1:23">
      <c r="B51" s="117" t="s">
        <v>389</v>
      </c>
      <c r="C51" s="117"/>
      <c r="D51" s="117"/>
      <c r="E51" s="118"/>
      <c r="F51" s="118"/>
      <c r="G51" s="119"/>
      <c r="H51" s="119"/>
      <c r="I51" s="90"/>
      <c r="J51" s="90"/>
      <c r="K51" s="90"/>
      <c r="L51" s="90"/>
    </row>
    <row r="52" spans="1:23">
      <c r="B52" s="120" t="s">
        <v>390</v>
      </c>
      <c r="C52" s="120"/>
      <c r="D52" s="410" t="s">
        <v>866</v>
      </c>
      <c r="E52" s="410" t="s">
        <v>867</v>
      </c>
      <c r="F52" s="410" t="s">
        <v>868</v>
      </c>
      <c r="G52" s="410" t="s">
        <v>869</v>
      </c>
      <c r="H52" s="410" t="s">
        <v>870</v>
      </c>
      <c r="I52" s="90"/>
      <c r="J52" s="90"/>
      <c r="K52" s="90"/>
      <c r="L52" s="90"/>
    </row>
    <row r="53" spans="1:23">
      <c r="B53" s="121" t="s">
        <v>391</v>
      </c>
      <c r="C53" s="121"/>
      <c r="D53" s="425">
        <v>0</v>
      </c>
      <c r="E53" s="426">
        <v>0</v>
      </c>
      <c r="F53" s="427">
        <v>0</v>
      </c>
      <c r="G53" s="426">
        <v>0</v>
      </c>
      <c r="H53" s="426">
        <v>0</v>
      </c>
    </row>
    <row r="54" spans="1:23">
      <c r="B54" s="122" t="s">
        <v>392</v>
      </c>
      <c r="C54" s="122"/>
      <c r="D54" s="428">
        <v>0</v>
      </c>
      <c r="E54" s="429">
        <v>0</v>
      </c>
      <c r="F54" s="430">
        <v>0</v>
      </c>
      <c r="G54" s="429">
        <v>0</v>
      </c>
      <c r="H54" s="429">
        <v>0</v>
      </c>
    </row>
    <row r="55" spans="1:23">
      <c r="B55" s="123" t="s">
        <v>393</v>
      </c>
      <c r="C55" s="123"/>
      <c r="D55" s="428">
        <v>0</v>
      </c>
      <c r="E55" s="429">
        <v>0</v>
      </c>
      <c r="F55" s="430">
        <v>0</v>
      </c>
      <c r="G55" s="429">
        <v>0</v>
      </c>
      <c r="H55" s="429">
        <v>0</v>
      </c>
    </row>
    <row r="56" spans="1:23" ht="15.75" thickBot="1">
      <c r="B56" s="124" t="s">
        <v>394</v>
      </c>
      <c r="C56" s="124"/>
      <c r="D56" s="431">
        <v>0</v>
      </c>
      <c r="E56" s="432">
        <v>0</v>
      </c>
      <c r="F56" s="432">
        <v>0</v>
      </c>
      <c r="G56" s="432">
        <v>0</v>
      </c>
      <c r="H56" s="432">
        <v>0</v>
      </c>
    </row>
    <row r="57" spans="1:23">
      <c r="B57" s="125"/>
      <c r="C57" s="125"/>
      <c r="D57" s="125"/>
      <c r="E57" s="126"/>
      <c r="F57" s="126"/>
      <c r="G57" s="126"/>
      <c r="H57" s="126"/>
    </row>
    <row r="58" spans="1:23">
      <c r="E58" s="127"/>
      <c r="F58" s="127"/>
      <c r="G58" s="127"/>
      <c r="H58" s="127"/>
    </row>
    <row r="59" spans="1:23">
      <c r="B59" s="120" t="s">
        <v>395</v>
      </c>
      <c r="C59" s="120"/>
      <c r="D59" s="433" t="s">
        <v>866</v>
      </c>
      <c r="E59" s="434" t="s">
        <v>867</v>
      </c>
      <c r="F59" s="435">
        <v>2021</v>
      </c>
      <c r="G59" s="435">
        <v>2020</v>
      </c>
      <c r="H59" s="435">
        <v>2019</v>
      </c>
    </row>
    <row r="60" spans="1:23">
      <c r="B60" s="128" t="s">
        <v>396</v>
      </c>
      <c r="C60" s="128"/>
      <c r="D60" s="436">
        <v>0.37</v>
      </c>
      <c r="E60" s="437">
        <v>0.4</v>
      </c>
      <c r="F60" s="437">
        <v>0.4</v>
      </c>
      <c r="G60" s="437">
        <v>0.37</v>
      </c>
      <c r="H60" s="437">
        <v>0.42</v>
      </c>
    </row>
    <row r="61" spans="1:23" ht="15.75" thickBot="1">
      <c r="B61" s="124" t="s">
        <v>397</v>
      </c>
      <c r="C61" s="124"/>
      <c r="D61" s="438">
        <v>0.4</v>
      </c>
      <c r="E61" s="439">
        <v>0.38</v>
      </c>
      <c r="F61" s="439">
        <v>0.33</v>
      </c>
      <c r="G61" s="439">
        <v>0.37</v>
      </c>
      <c r="H61" s="439">
        <v>0.38</v>
      </c>
    </row>
    <row r="63" spans="1:23">
      <c r="B63" s="117" t="s">
        <v>766</v>
      </c>
      <c r="C63" s="117"/>
      <c r="D63" s="117"/>
      <c r="E63" s="129"/>
      <c r="F63" s="129"/>
      <c r="G63" s="129"/>
      <c r="H63" s="129"/>
      <c r="I63" s="131"/>
      <c r="K63" s="130"/>
    </row>
    <row r="64" spans="1:23" ht="38.25">
      <c r="B64" s="132" t="s">
        <v>398</v>
      </c>
      <c r="C64" s="132"/>
      <c r="D64" s="440" t="s">
        <v>876</v>
      </c>
      <c r="E64" s="441" t="s">
        <v>877</v>
      </c>
      <c r="F64" s="440" t="s">
        <v>878</v>
      </c>
      <c r="G64" s="440" t="s">
        <v>879</v>
      </c>
      <c r="H64" s="441" t="s">
        <v>877</v>
      </c>
      <c r="I64" s="131"/>
      <c r="K64" s="130"/>
    </row>
    <row r="65" spans="1:23">
      <c r="B65" s="121" t="s">
        <v>399</v>
      </c>
      <c r="C65" s="133"/>
      <c r="D65" s="411">
        <v>3058</v>
      </c>
      <c r="E65" s="442">
        <v>0.06</v>
      </c>
      <c r="F65" s="442">
        <v>3.1E-2</v>
      </c>
      <c r="G65" s="411">
        <v>134</v>
      </c>
      <c r="H65" s="442">
        <v>2.8000000000000001E-2</v>
      </c>
      <c r="I65" s="131"/>
      <c r="K65" s="130"/>
    </row>
    <row r="66" spans="1:23">
      <c r="B66" s="122" t="s">
        <v>400</v>
      </c>
      <c r="C66" s="134"/>
      <c r="D66" s="405">
        <v>16174</v>
      </c>
      <c r="E66" s="443">
        <v>0.31900000000000001</v>
      </c>
      <c r="F66" s="443">
        <v>6.0000000000000001E-3</v>
      </c>
      <c r="G66" s="405">
        <v>845</v>
      </c>
      <c r="H66" s="443">
        <v>0.17699999999999999</v>
      </c>
      <c r="I66" s="131"/>
      <c r="K66" s="130"/>
    </row>
    <row r="67" spans="1:23">
      <c r="B67" s="122" t="s">
        <v>386</v>
      </c>
      <c r="C67" s="134"/>
      <c r="D67" s="405">
        <v>5834</v>
      </c>
      <c r="E67" s="443">
        <v>0.115</v>
      </c>
      <c r="F67" s="443">
        <v>1.2E-2</v>
      </c>
      <c r="G67" s="405">
        <v>137</v>
      </c>
      <c r="H67" s="443">
        <v>2.9000000000000001E-2</v>
      </c>
      <c r="I67" s="131"/>
      <c r="K67" s="130"/>
    </row>
    <row r="68" spans="1:23">
      <c r="B68" s="122" t="s">
        <v>401</v>
      </c>
      <c r="C68" s="134"/>
      <c r="D68" s="405">
        <v>24535</v>
      </c>
      <c r="E68" s="443">
        <v>0.48299999999999998</v>
      </c>
      <c r="F68" s="443">
        <v>4.7E-2</v>
      </c>
      <c r="G68" s="405">
        <v>3594</v>
      </c>
      <c r="H68" s="443">
        <v>0.753</v>
      </c>
      <c r="I68" s="131"/>
      <c r="K68" s="130"/>
    </row>
    <row r="69" spans="1:23">
      <c r="B69" s="135" t="s">
        <v>402</v>
      </c>
      <c r="C69" s="136"/>
      <c r="D69" s="405">
        <v>1168</v>
      </c>
      <c r="E69" s="443">
        <v>2.3E-2</v>
      </c>
      <c r="F69" s="443">
        <v>7.0000000000000001E-3</v>
      </c>
      <c r="G69" s="405">
        <v>64</v>
      </c>
      <c r="H69" s="443">
        <v>1.2999999999999999E-2</v>
      </c>
      <c r="I69" s="131"/>
      <c r="K69" s="130"/>
    </row>
    <row r="70" spans="1:23" ht="15.75" thickBot="1">
      <c r="B70" s="137" t="s">
        <v>344</v>
      </c>
      <c r="C70" s="138"/>
      <c r="D70" s="444">
        <v>50768</v>
      </c>
      <c r="E70" s="445">
        <v>1</v>
      </c>
      <c r="F70" s="445">
        <v>2.9000000000000001E-2</v>
      </c>
      <c r="G70" s="444">
        <v>4773</v>
      </c>
      <c r="H70" s="445">
        <v>1</v>
      </c>
      <c r="I70" s="131"/>
      <c r="K70" s="130"/>
    </row>
    <row r="71" spans="1:23">
      <c r="B71" s="139"/>
      <c r="C71" s="139"/>
      <c r="D71" s="139"/>
      <c r="E71" s="139"/>
      <c r="F71" s="139"/>
      <c r="G71" s="139"/>
      <c r="H71" s="139"/>
      <c r="I71" s="130"/>
      <c r="J71" s="140"/>
      <c r="K71" s="140"/>
    </row>
    <row r="72" spans="1:23" s="100" customFormat="1" ht="11.25" customHeight="1">
      <c r="A72" s="97" t="s">
        <v>255</v>
      </c>
      <c r="B72" s="373" t="s">
        <v>880</v>
      </c>
      <c r="C72" s="97"/>
      <c r="D72" s="97"/>
      <c r="E72" s="97"/>
      <c r="F72" s="97"/>
      <c r="G72" s="97"/>
      <c r="H72" s="97"/>
      <c r="I72" s="97"/>
      <c r="J72" s="97" t="s">
        <v>255</v>
      </c>
      <c r="K72" s="97" t="s">
        <v>255</v>
      </c>
      <c r="R72" s="99"/>
      <c r="S72" s="99"/>
      <c r="T72" s="99"/>
      <c r="U72" s="99"/>
      <c r="V72" s="99"/>
      <c r="W72" s="99"/>
    </row>
    <row r="73" spans="1:23" s="100" customFormat="1" ht="10.5" customHeight="1">
      <c r="A73" s="97" t="s">
        <v>255</v>
      </c>
      <c r="B73" s="97" t="s">
        <v>767</v>
      </c>
      <c r="C73" s="97"/>
      <c r="D73" s="97"/>
      <c r="E73" s="97"/>
      <c r="F73" s="97"/>
      <c r="G73" s="97"/>
      <c r="H73" s="97"/>
      <c r="I73" s="98"/>
      <c r="J73" s="98" t="s">
        <v>255</v>
      </c>
      <c r="K73" s="98" t="s">
        <v>255</v>
      </c>
      <c r="L73" s="98" t="s">
        <v>255</v>
      </c>
      <c r="M73" s="98" t="s">
        <v>255</v>
      </c>
      <c r="N73" s="97" t="s">
        <v>255</v>
      </c>
      <c r="O73" s="97" t="s">
        <v>255</v>
      </c>
      <c r="P73" s="97" t="s">
        <v>255</v>
      </c>
      <c r="R73" s="99"/>
      <c r="S73" s="99"/>
      <c r="T73" s="99"/>
      <c r="U73" s="99"/>
      <c r="V73" s="99"/>
      <c r="W73" s="99"/>
    </row>
    <row r="74" spans="1:23" s="100" customFormat="1" ht="13.5" customHeight="1">
      <c r="A74" s="97" t="s">
        <v>255</v>
      </c>
      <c r="B74" s="97" t="s">
        <v>768</v>
      </c>
      <c r="C74" s="97"/>
      <c r="D74" s="97"/>
      <c r="E74" s="97"/>
      <c r="F74" s="97"/>
      <c r="G74" s="97"/>
      <c r="H74" s="97"/>
      <c r="I74" s="141"/>
      <c r="J74" s="98" t="s">
        <v>255</v>
      </c>
      <c r="K74" s="98" t="s">
        <v>255</v>
      </c>
      <c r="L74" s="98" t="s">
        <v>255</v>
      </c>
      <c r="M74" s="98" t="s">
        <v>255</v>
      </c>
      <c r="N74" s="98" t="s">
        <v>255</v>
      </c>
      <c r="O74" s="97" t="s">
        <v>255</v>
      </c>
      <c r="P74" s="97" t="s">
        <v>255</v>
      </c>
      <c r="Q74" s="97" t="s">
        <v>255</v>
      </c>
      <c r="R74" s="99"/>
      <c r="S74" s="99"/>
      <c r="T74" s="99"/>
      <c r="U74" s="99"/>
      <c r="V74" s="99"/>
      <c r="W74" s="99"/>
    </row>
    <row r="75" spans="1:23" s="100" customFormat="1" ht="12" customHeight="1">
      <c r="A75" s="97" t="s">
        <v>255</v>
      </c>
      <c r="B75" s="97" t="s">
        <v>769</v>
      </c>
      <c r="C75" s="97"/>
      <c r="D75" s="97"/>
      <c r="E75" s="97"/>
      <c r="F75" s="97"/>
      <c r="G75" s="97"/>
      <c r="H75" s="97"/>
      <c r="I75" s="141"/>
      <c r="J75" s="98" t="s">
        <v>255</v>
      </c>
      <c r="K75" s="98" t="s">
        <v>255</v>
      </c>
      <c r="L75" s="98" t="s">
        <v>255</v>
      </c>
      <c r="M75" s="98" t="s">
        <v>255</v>
      </c>
      <c r="N75" s="98" t="s">
        <v>255</v>
      </c>
      <c r="O75" s="97" t="s">
        <v>255</v>
      </c>
      <c r="P75" s="97" t="s">
        <v>255</v>
      </c>
      <c r="Q75" s="97" t="s">
        <v>255</v>
      </c>
      <c r="R75" s="99"/>
      <c r="S75" s="99"/>
      <c r="T75" s="99"/>
      <c r="U75" s="99"/>
      <c r="V75" s="99"/>
      <c r="W75" s="99"/>
    </row>
    <row r="76" spans="1:23" s="100" customFormat="1" ht="11.25" customHeight="1">
      <c r="A76" s="97" t="s">
        <v>255</v>
      </c>
      <c r="B76" s="97" t="s">
        <v>770</v>
      </c>
      <c r="C76" s="97"/>
      <c r="D76" s="97"/>
      <c r="E76" s="97"/>
      <c r="F76" s="97"/>
      <c r="G76" s="97"/>
      <c r="H76" s="97"/>
      <c r="I76" s="141"/>
      <c r="J76" s="98" t="s">
        <v>255</v>
      </c>
      <c r="K76" s="98" t="s">
        <v>255</v>
      </c>
      <c r="L76" s="98" t="s">
        <v>255</v>
      </c>
      <c r="M76" s="98" t="s">
        <v>255</v>
      </c>
      <c r="N76" s="98" t="s">
        <v>255</v>
      </c>
      <c r="O76" s="97" t="s">
        <v>255</v>
      </c>
      <c r="P76" s="97" t="s">
        <v>255</v>
      </c>
      <c r="Q76" s="97" t="s">
        <v>255</v>
      </c>
      <c r="R76" s="99"/>
      <c r="S76" s="99"/>
      <c r="T76" s="99"/>
      <c r="U76" s="99"/>
      <c r="V76" s="99"/>
      <c r="W76" s="99"/>
    </row>
    <row r="77" spans="1:23" s="100" customFormat="1" ht="12.75" customHeight="1">
      <c r="A77" s="97" t="s">
        <v>255</v>
      </c>
      <c r="B77" s="97" t="s">
        <v>771</v>
      </c>
      <c r="C77" s="97"/>
      <c r="D77" s="97"/>
      <c r="E77" s="97"/>
      <c r="F77" s="97"/>
      <c r="G77" s="97"/>
      <c r="H77" s="97"/>
      <c r="I77" s="141"/>
      <c r="J77" s="98" t="s">
        <v>255</v>
      </c>
      <c r="K77" s="98" t="s">
        <v>255</v>
      </c>
      <c r="L77" s="98" t="s">
        <v>255</v>
      </c>
      <c r="M77" s="98" t="s">
        <v>255</v>
      </c>
      <c r="N77" s="98" t="s">
        <v>255</v>
      </c>
      <c r="O77" s="97" t="s">
        <v>255</v>
      </c>
      <c r="P77" s="97" t="s">
        <v>255</v>
      </c>
      <c r="Q77" s="97" t="s">
        <v>255</v>
      </c>
      <c r="R77" s="99"/>
      <c r="S77" s="99"/>
      <c r="T77" s="99"/>
      <c r="U77" s="99"/>
      <c r="V77" s="99"/>
      <c r="W77" s="99"/>
    </row>
    <row r="78" spans="1:23">
      <c r="B78" s="142"/>
      <c r="C78" s="142"/>
      <c r="D78" s="142"/>
      <c r="E78" s="142"/>
      <c r="F78" s="142"/>
      <c r="G78" s="142"/>
      <c r="H78" s="142"/>
      <c r="I78" s="142"/>
      <c r="J78" s="142"/>
      <c r="K78" s="142"/>
    </row>
    <row r="79" spans="1:23">
      <c r="B79" s="132" t="s">
        <v>772</v>
      </c>
      <c r="C79" s="143"/>
      <c r="D79" s="143"/>
      <c r="E79" s="143"/>
      <c r="F79" s="143"/>
      <c r="G79" s="143"/>
      <c r="H79" s="143"/>
      <c r="I79" s="143"/>
      <c r="J79" s="143"/>
      <c r="K79" s="143"/>
      <c r="L79" s="143"/>
      <c r="M79" s="143"/>
      <c r="N79" s="143"/>
      <c r="O79" s="143"/>
      <c r="P79" s="143"/>
      <c r="Q79" s="143"/>
      <c r="R79" s="68"/>
    </row>
    <row r="80" spans="1:23" ht="25.5" customHeight="1">
      <c r="B80" s="132"/>
      <c r="C80" s="143"/>
      <c r="D80" s="143"/>
      <c r="E80" s="144"/>
      <c r="F80" s="802" t="s">
        <v>773</v>
      </c>
      <c r="G80" s="802"/>
      <c r="H80" s="802"/>
      <c r="I80" s="802" t="s">
        <v>403</v>
      </c>
      <c r="J80" s="802"/>
      <c r="K80" s="802"/>
      <c r="L80" s="802"/>
      <c r="M80" s="802" t="s">
        <v>398</v>
      </c>
      <c r="N80" s="802"/>
      <c r="O80" s="802"/>
      <c r="P80" s="802"/>
      <c r="Q80" s="802"/>
      <c r="R80" s="101" t="s">
        <v>255</v>
      </c>
    </row>
    <row r="81" spans="2:23" ht="24.75">
      <c r="B81" s="132" t="s">
        <v>404</v>
      </c>
      <c r="C81" s="450" t="s">
        <v>877</v>
      </c>
      <c r="D81" s="450" t="s">
        <v>774</v>
      </c>
      <c r="E81" s="450" t="s">
        <v>881</v>
      </c>
      <c r="F81" s="450" t="s">
        <v>775</v>
      </c>
      <c r="G81" s="450" t="s">
        <v>882</v>
      </c>
      <c r="H81" s="450" t="s">
        <v>883</v>
      </c>
      <c r="I81" s="450" t="s">
        <v>405</v>
      </c>
      <c r="J81" s="450" t="s">
        <v>406</v>
      </c>
      <c r="K81" s="450" t="s">
        <v>407</v>
      </c>
      <c r="L81" s="450" t="s">
        <v>408</v>
      </c>
      <c r="M81" s="450" t="s">
        <v>399</v>
      </c>
      <c r="N81" s="450" t="s">
        <v>400</v>
      </c>
      <c r="O81" s="450" t="s">
        <v>386</v>
      </c>
      <c r="P81" s="450" t="s">
        <v>409</v>
      </c>
      <c r="Q81" s="450" t="s">
        <v>402</v>
      </c>
      <c r="R81" s="101" t="s">
        <v>255</v>
      </c>
    </row>
    <row r="82" spans="2:23">
      <c r="B82" s="122" t="s">
        <v>410</v>
      </c>
      <c r="C82" s="442">
        <v>1.0999999999999999E-2</v>
      </c>
      <c r="D82" s="411">
        <v>175</v>
      </c>
      <c r="E82" s="411">
        <v>407</v>
      </c>
      <c r="F82" s="411">
        <v>0</v>
      </c>
      <c r="G82" s="442">
        <v>0.30099999999999999</v>
      </c>
      <c r="H82" s="442">
        <v>0.69899999999999995</v>
      </c>
      <c r="I82" s="442">
        <v>2E-3</v>
      </c>
      <c r="J82" s="442">
        <v>6.4000000000000001E-2</v>
      </c>
      <c r="K82" s="442">
        <v>0.44900000000000001</v>
      </c>
      <c r="L82" s="442">
        <v>0.48499999999999999</v>
      </c>
      <c r="M82" s="442">
        <v>4.4999999999999998E-2</v>
      </c>
      <c r="N82" s="442">
        <v>0.26</v>
      </c>
      <c r="O82" s="442">
        <v>0.106</v>
      </c>
      <c r="P82" s="442">
        <v>0.438</v>
      </c>
      <c r="Q82" s="442">
        <v>0.151</v>
      </c>
      <c r="R82" s="101" t="s">
        <v>255</v>
      </c>
    </row>
    <row r="83" spans="2:23">
      <c r="B83" s="122" t="s">
        <v>411</v>
      </c>
      <c r="C83" s="443">
        <v>8.2000000000000003E-2</v>
      </c>
      <c r="D83" s="405">
        <v>1526</v>
      </c>
      <c r="E83" s="405">
        <v>3005</v>
      </c>
      <c r="F83" s="405">
        <v>2</v>
      </c>
      <c r="G83" s="443">
        <v>0.33700000000000002</v>
      </c>
      <c r="H83" s="443">
        <v>0.66300000000000003</v>
      </c>
      <c r="I83" s="443">
        <v>5.0000000000000001E-3</v>
      </c>
      <c r="J83" s="443">
        <v>0.253</v>
      </c>
      <c r="K83" s="443">
        <v>0.442</v>
      </c>
      <c r="L83" s="443">
        <v>0.3</v>
      </c>
      <c r="M83" s="443">
        <v>5.0999999999999997E-2</v>
      </c>
      <c r="N83" s="443">
        <v>0.34100000000000003</v>
      </c>
      <c r="O83" s="443">
        <v>0.113</v>
      </c>
      <c r="P83" s="443">
        <v>0.435</v>
      </c>
      <c r="Q83" s="443">
        <v>0.06</v>
      </c>
      <c r="R83" s="101" t="s">
        <v>255</v>
      </c>
    </row>
    <row r="84" spans="2:23">
      <c r="B84" s="122" t="s">
        <v>412</v>
      </c>
      <c r="C84" s="443">
        <v>0.372</v>
      </c>
      <c r="D84" s="405">
        <v>6282</v>
      </c>
      <c r="E84" s="405">
        <v>14173</v>
      </c>
      <c r="F84" s="405">
        <v>5</v>
      </c>
      <c r="G84" s="443">
        <v>0.307</v>
      </c>
      <c r="H84" s="443">
        <v>0.69299999999999995</v>
      </c>
      <c r="I84" s="443">
        <v>0.11700000000000001</v>
      </c>
      <c r="J84" s="443">
        <v>0.36699999999999999</v>
      </c>
      <c r="K84" s="443">
        <v>0.30299999999999999</v>
      </c>
      <c r="L84" s="443">
        <v>0.21299999999999999</v>
      </c>
      <c r="M84" s="443">
        <v>6.4000000000000001E-2</v>
      </c>
      <c r="N84" s="443">
        <v>0.247</v>
      </c>
      <c r="O84" s="443">
        <v>0.16900000000000001</v>
      </c>
      <c r="P84" s="443">
        <v>0.5</v>
      </c>
      <c r="Q84" s="443">
        <v>0.02</v>
      </c>
      <c r="R84" s="101" t="s">
        <v>255</v>
      </c>
    </row>
    <row r="85" spans="2:23">
      <c r="B85" s="122" t="s">
        <v>413</v>
      </c>
      <c r="C85" s="443">
        <v>0.52600000000000002</v>
      </c>
      <c r="D85" s="405">
        <v>5138</v>
      </c>
      <c r="E85" s="405">
        <v>23831</v>
      </c>
      <c r="F85" s="405">
        <v>1</v>
      </c>
      <c r="G85" s="443">
        <v>0.17699999999999999</v>
      </c>
      <c r="H85" s="443">
        <v>0.82299999999999995</v>
      </c>
      <c r="I85" s="443">
        <v>0.17799999999999999</v>
      </c>
      <c r="J85" s="443">
        <v>0.28799999999999998</v>
      </c>
      <c r="K85" s="443">
        <v>0.26600000000000001</v>
      </c>
      <c r="L85" s="443">
        <v>0.26800000000000002</v>
      </c>
      <c r="M85" s="443">
        <v>6.4000000000000001E-2</v>
      </c>
      <c r="N85" s="443">
        <v>0.35499999999999998</v>
      </c>
      <c r="O85" s="443">
        <v>9.0999999999999998E-2</v>
      </c>
      <c r="P85" s="443">
        <v>0.47499999999999998</v>
      </c>
      <c r="Q85" s="443">
        <v>1.4999999999999999E-2</v>
      </c>
      <c r="R85" s="101" t="s">
        <v>255</v>
      </c>
    </row>
    <row r="86" spans="2:23">
      <c r="B86" s="122" t="s">
        <v>414</v>
      </c>
      <c r="C86" s="446">
        <v>8.9999999999999993E-3</v>
      </c>
      <c r="D86" s="447">
        <v>275</v>
      </c>
      <c r="E86" s="447">
        <v>244</v>
      </c>
      <c r="F86" s="447">
        <v>0</v>
      </c>
      <c r="G86" s="446">
        <v>0.53</v>
      </c>
      <c r="H86" s="446">
        <v>0.47</v>
      </c>
      <c r="I86" s="446">
        <v>0.84899999999999998</v>
      </c>
      <c r="J86" s="446">
        <v>0.13300000000000001</v>
      </c>
      <c r="K86" s="446">
        <v>1.7999999999999999E-2</v>
      </c>
      <c r="L86" s="446">
        <v>0</v>
      </c>
      <c r="M86" s="446">
        <v>5.7000000000000002E-2</v>
      </c>
      <c r="N86" s="446">
        <v>0.32400000000000001</v>
      </c>
      <c r="O86" s="446">
        <v>0.14599999999999999</v>
      </c>
      <c r="P86" s="446">
        <v>0.46300000000000002</v>
      </c>
      <c r="Q86" s="446">
        <v>0.01</v>
      </c>
      <c r="R86" s="101" t="s">
        <v>255</v>
      </c>
    </row>
    <row r="87" spans="2:23" ht="15.75" thickBot="1">
      <c r="B87" s="137" t="s">
        <v>344</v>
      </c>
      <c r="C87" s="448">
        <v>1</v>
      </c>
      <c r="D87" s="449">
        <v>13396</v>
      </c>
      <c r="E87" s="449">
        <v>41660</v>
      </c>
      <c r="F87" s="449">
        <v>8</v>
      </c>
      <c r="G87" s="448">
        <v>0.24299999999999999</v>
      </c>
      <c r="H87" s="448">
        <v>0.75700000000000001</v>
      </c>
      <c r="I87" s="448">
        <v>0.14499999999999999</v>
      </c>
      <c r="J87" s="448">
        <v>0.311</v>
      </c>
      <c r="K87" s="448">
        <v>0.29399999999999998</v>
      </c>
      <c r="L87" s="448">
        <v>0.25</v>
      </c>
      <c r="M87" s="448">
        <v>6.3E-2</v>
      </c>
      <c r="N87" s="448">
        <v>0.313</v>
      </c>
      <c r="O87" s="448">
        <v>0.122</v>
      </c>
      <c r="P87" s="448">
        <v>0.48</v>
      </c>
      <c r="Q87" s="448">
        <v>2.1999999999999999E-2</v>
      </c>
      <c r="R87" s="101" t="s">
        <v>255</v>
      </c>
    </row>
    <row r="88" spans="2:23">
      <c r="B88" s="145"/>
      <c r="C88" s="145"/>
      <c r="D88" s="145"/>
      <c r="E88" s="145"/>
      <c r="F88" s="145"/>
      <c r="G88" s="145"/>
      <c r="H88" s="145"/>
      <c r="I88" s="145"/>
      <c r="J88" s="145"/>
      <c r="K88" s="145"/>
      <c r="L88" s="101"/>
      <c r="M88" s="101"/>
      <c r="N88" s="101"/>
      <c r="O88" s="101"/>
      <c r="P88" s="101"/>
      <c r="Q88" s="101"/>
      <c r="R88" s="101" t="s">
        <v>255</v>
      </c>
    </row>
    <row r="89" spans="2:23" s="100" customFormat="1" ht="23.25" customHeight="1">
      <c r="B89" s="373" t="s">
        <v>777</v>
      </c>
      <c r="C89" s="97"/>
      <c r="D89" s="97"/>
      <c r="E89" s="97"/>
      <c r="F89" s="97"/>
      <c r="G89" s="97"/>
      <c r="H89" s="97"/>
      <c r="I89" s="97"/>
      <c r="J89" s="97"/>
      <c r="K89" s="97"/>
      <c r="L89" s="97"/>
      <c r="S89" s="99"/>
      <c r="T89" s="99"/>
      <c r="U89" s="99"/>
      <c r="V89" s="99"/>
      <c r="W89" s="99"/>
    </row>
    <row r="90" spans="2:23" s="100" customFormat="1" ht="12.75" customHeight="1">
      <c r="B90" s="97" t="s">
        <v>776</v>
      </c>
      <c r="C90" s="97"/>
      <c r="D90" s="97"/>
      <c r="E90" s="97"/>
      <c r="F90" s="97"/>
      <c r="G90" s="97"/>
      <c r="H90" s="97"/>
      <c r="S90" s="99"/>
      <c r="T90" s="99"/>
      <c r="U90" s="99"/>
      <c r="V90" s="99"/>
      <c r="W90" s="99"/>
    </row>
    <row r="91" spans="2:23" s="100" customFormat="1" ht="15" customHeight="1">
      <c r="B91" s="373" t="s">
        <v>884</v>
      </c>
      <c r="C91" s="97"/>
      <c r="D91" s="97"/>
      <c r="E91" s="97"/>
      <c r="F91" s="97"/>
      <c r="G91" s="97"/>
      <c r="H91" s="97"/>
      <c r="I91" s="97"/>
      <c r="J91" s="97"/>
      <c r="K91" s="97"/>
      <c r="L91" s="97"/>
      <c r="M91" s="97"/>
      <c r="N91" s="97"/>
      <c r="O91" s="97"/>
      <c r="P91" s="97"/>
      <c r="Q91" s="97"/>
      <c r="R91" s="97" t="s">
        <v>255</v>
      </c>
      <c r="S91" s="99"/>
      <c r="T91" s="99"/>
      <c r="U91" s="99"/>
      <c r="V91" s="99"/>
      <c r="W91" s="99"/>
    </row>
    <row r="92" spans="2:23">
      <c r="B92" s="373" t="s">
        <v>885</v>
      </c>
      <c r="C92" s="108"/>
      <c r="D92" s="108"/>
      <c r="E92" s="109"/>
      <c r="F92" s="109"/>
      <c r="G92" s="109"/>
      <c r="H92" s="109"/>
      <c r="I92" s="108"/>
      <c r="J92" s="108"/>
      <c r="K92" s="108"/>
      <c r="L92" s="108"/>
      <c r="M92" s="108"/>
      <c r="N92" s="108"/>
      <c r="O92" s="108"/>
      <c r="P92" s="108"/>
      <c r="Q92" s="108"/>
      <c r="R92" s="108" t="s">
        <v>255</v>
      </c>
    </row>
    <row r="93" spans="2:23">
      <c r="B93" s="132" t="s">
        <v>778</v>
      </c>
      <c r="C93" s="132"/>
      <c r="D93" s="409" t="s">
        <v>866</v>
      </c>
      <c r="E93" s="410" t="s">
        <v>867</v>
      </c>
      <c r="F93" s="410" t="s">
        <v>868</v>
      </c>
      <c r="G93" s="410" t="s">
        <v>869</v>
      </c>
      <c r="H93" s="410" t="s">
        <v>870</v>
      </c>
      <c r="I93" s="101"/>
      <c r="J93" s="101"/>
      <c r="K93" s="101"/>
      <c r="L93" s="101"/>
      <c r="M93" s="101"/>
      <c r="N93" s="101"/>
      <c r="O93" s="101"/>
      <c r="P93" s="101"/>
      <c r="Q93" s="101"/>
      <c r="R93" s="101" t="s">
        <v>255</v>
      </c>
    </row>
    <row r="94" spans="2:23">
      <c r="B94" s="81" t="s">
        <v>415</v>
      </c>
      <c r="C94" s="81"/>
      <c r="D94" s="451">
        <v>0.308</v>
      </c>
      <c r="E94" s="442">
        <v>0.3</v>
      </c>
      <c r="F94" s="442">
        <v>0.36399999999999999</v>
      </c>
      <c r="G94" s="442">
        <v>0.33300000000000002</v>
      </c>
      <c r="H94" s="442">
        <v>0.111</v>
      </c>
      <c r="I94" s="101"/>
      <c r="J94" s="101"/>
      <c r="K94" s="101"/>
      <c r="L94" s="101"/>
      <c r="M94" s="101"/>
      <c r="N94" s="101"/>
      <c r="O94" s="101"/>
      <c r="P94" s="101"/>
      <c r="Q94" s="101"/>
      <c r="R94" s="101" t="s">
        <v>255</v>
      </c>
    </row>
    <row r="95" spans="2:23">
      <c r="B95" s="81" t="s">
        <v>416</v>
      </c>
      <c r="C95" s="81"/>
      <c r="D95" s="452">
        <v>4</v>
      </c>
      <c r="E95" s="405">
        <v>3</v>
      </c>
      <c r="F95" s="405">
        <v>4</v>
      </c>
      <c r="G95" s="405">
        <v>4</v>
      </c>
      <c r="H95" s="405">
        <v>1</v>
      </c>
      <c r="I95" s="101"/>
      <c r="J95" s="101"/>
      <c r="K95" s="101"/>
      <c r="L95" s="101"/>
      <c r="M95" s="101"/>
      <c r="N95" s="101"/>
      <c r="O95" s="101"/>
      <c r="P95" s="101"/>
      <c r="Q95" s="101"/>
      <c r="R95" s="101" t="s">
        <v>255</v>
      </c>
    </row>
    <row r="96" spans="2:23" ht="15.75" thickBot="1">
      <c r="B96" s="82" t="s">
        <v>417</v>
      </c>
      <c r="C96" s="82"/>
      <c r="D96" s="453">
        <v>9</v>
      </c>
      <c r="E96" s="408">
        <v>7</v>
      </c>
      <c r="F96" s="408">
        <v>7</v>
      </c>
      <c r="G96" s="408">
        <v>8</v>
      </c>
      <c r="H96" s="408">
        <v>8</v>
      </c>
      <c r="I96" s="101"/>
      <c r="J96" s="101"/>
      <c r="K96" s="101"/>
      <c r="L96" s="101"/>
      <c r="M96" s="101"/>
      <c r="N96" s="101"/>
      <c r="O96" s="101"/>
      <c r="P96" s="101"/>
      <c r="Q96" s="101"/>
      <c r="R96" s="101" t="s">
        <v>255</v>
      </c>
    </row>
    <row r="97" spans="1:23">
      <c r="B97" s="146"/>
      <c r="C97" s="146"/>
      <c r="D97" s="146"/>
      <c r="E97" s="146"/>
      <c r="F97" s="147"/>
      <c r="G97" s="147"/>
      <c r="H97" s="147"/>
      <c r="I97" s="101"/>
      <c r="J97" s="101"/>
      <c r="K97" s="101"/>
      <c r="L97" s="101"/>
      <c r="M97" s="101"/>
      <c r="N97" s="101"/>
      <c r="O97" s="101"/>
      <c r="P97" s="101"/>
      <c r="Q97" s="101"/>
      <c r="R97" s="101" t="s">
        <v>255</v>
      </c>
    </row>
    <row r="98" spans="1:23" s="100" customFormat="1" ht="11.25">
      <c r="B98" s="373" t="s">
        <v>779</v>
      </c>
      <c r="C98" s="373"/>
      <c r="D98" s="373"/>
      <c r="E98" s="373"/>
      <c r="F98" s="373"/>
      <c r="G98" s="373"/>
      <c r="H98" s="373"/>
      <c r="I98" s="373"/>
      <c r="J98" s="373"/>
      <c r="K98" s="373"/>
      <c r="L98" s="373"/>
      <c r="M98" s="373"/>
      <c r="N98" s="373"/>
      <c r="O98" s="373"/>
      <c r="P98" s="97"/>
      <c r="Q98" s="97"/>
      <c r="R98" s="97" t="s">
        <v>255</v>
      </c>
      <c r="S98" s="99"/>
      <c r="T98" s="99"/>
      <c r="U98" s="99"/>
      <c r="V98" s="99"/>
      <c r="W98" s="99"/>
    </row>
    <row r="99" spans="1:23">
      <c r="B99" s="148"/>
      <c r="C99" s="148"/>
      <c r="D99" s="148"/>
      <c r="E99" s="149"/>
      <c r="F99" s="149"/>
      <c r="G99" s="150"/>
      <c r="H99" s="150"/>
      <c r="I99" s="151"/>
      <c r="J99" s="151"/>
      <c r="K99" s="151"/>
      <c r="L99" s="151"/>
      <c r="M99" s="151"/>
      <c r="N99" s="151"/>
      <c r="O99" s="151"/>
      <c r="P99" s="151"/>
    </row>
    <row r="100" spans="1:23">
      <c r="B100" s="117" t="s">
        <v>783</v>
      </c>
      <c r="C100" s="117"/>
      <c r="D100" s="117"/>
      <c r="E100" s="152"/>
      <c r="F100" s="153"/>
      <c r="G100" s="375"/>
      <c r="H100" s="375"/>
      <c r="I100" s="374"/>
      <c r="J100" s="374"/>
      <c r="K100" s="456"/>
    </row>
    <row r="101" spans="1:23" ht="27.6" customHeight="1">
      <c r="B101" s="154"/>
      <c r="C101" s="154"/>
      <c r="D101" s="154"/>
      <c r="E101" s="144"/>
      <c r="F101" s="806" t="s">
        <v>418</v>
      </c>
      <c r="G101" s="806"/>
      <c r="H101" s="806" t="s">
        <v>780</v>
      </c>
      <c r="I101" s="806"/>
      <c r="J101" s="806"/>
      <c r="K101" s="806"/>
    </row>
    <row r="102" spans="1:23">
      <c r="B102" s="132" t="s">
        <v>419</v>
      </c>
      <c r="C102" s="132"/>
      <c r="D102" s="457" t="s">
        <v>886</v>
      </c>
      <c r="E102" s="450" t="s">
        <v>887</v>
      </c>
      <c r="F102" s="450" t="s">
        <v>781</v>
      </c>
      <c r="G102" s="450" t="s">
        <v>782</v>
      </c>
      <c r="H102" s="450" t="s">
        <v>405</v>
      </c>
      <c r="I102" s="450" t="s">
        <v>406</v>
      </c>
      <c r="J102" s="450" t="s">
        <v>407</v>
      </c>
      <c r="K102" s="450" t="s">
        <v>408</v>
      </c>
    </row>
    <row r="103" spans="1:23" ht="15.75" thickBot="1">
      <c r="B103" s="155" t="s">
        <v>420</v>
      </c>
      <c r="C103" s="155"/>
      <c r="D103" s="454">
        <v>24910</v>
      </c>
      <c r="E103" s="455">
        <v>7.0999999999999994E-2</v>
      </c>
      <c r="F103" s="455">
        <v>0.31900000000000001</v>
      </c>
      <c r="G103" s="455">
        <v>0.68100000000000005</v>
      </c>
      <c r="H103" s="455">
        <v>0.23899999999999999</v>
      </c>
      <c r="I103" s="455">
        <v>0.33</v>
      </c>
      <c r="J103" s="455">
        <v>0.24199999999999999</v>
      </c>
      <c r="K103" s="455">
        <v>0.189</v>
      </c>
    </row>
    <row r="104" spans="1:23">
      <c r="B104" s="97"/>
      <c r="C104" s="97"/>
      <c r="D104" s="97"/>
      <c r="E104" s="97"/>
      <c r="F104" s="97"/>
      <c r="G104" s="97"/>
      <c r="H104" s="97"/>
      <c r="I104" s="97"/>
      <c r="J104" s="97"/>
    </row>
    <row r="105" spans="1:23" ht="15" customHeight="1">
      <c r="A105" s="97" t="s">
        <v>255</v>
      </c>
      <c r="B105" s="807" t="s">
        <v>888</v>
      </c>
      <c r="C105" s="807"/>
      <c r="D105" s="97"/>
      <c r="E105" s="97"/>
      <c r="F105" s="97"/>
      <c r="G105" s="97"/>
      <c r="H105" s="97"/>
      <c r="I105" s="97"/>
      <c r="J105" s="97"/>
      <c r="K105" s="100"/>
      <c r="L105" s="100"/>
      <c r="M105" s="100"/>
      <c r="N105" s="100"/>
      <c r="O105" s="100"/>
      <c r="P105" s="100"/>
      <c r="Q105" s="100"/>
    </row>
    <row r="106" spans="1:23">
      <c r="A106" s="97" t="s">
        <v>255</v>
      </c>
      <c r="B106" s="97" t="s">
        <v>784</v>
      </c>
      <c r="C106" s="97"/>
      <c r="D106" s="97"/>
      <c r="E106" s="97"/>
      <c r="F106" s="97"/>
      <c r="G106" s="97"/>
      <c r="H106" s="97"/>
      <c r="I106" s="97"/>
      <c r="J106" s="97"/>
      <c r="K106" s="97" t="s">
        <v>255</v>
      </c>
      <c r="L106" s="97" t="s">
        <v>255</v>
      </c>
      <c r="M106" s="141" t="s">
        <v>255</v>
      </c>
      <c r="N106" s="141" t="s">
        <v>255</v>
      </c>
      <c r="O106" s="97" t="s">
        <v>255</v>
      </c>
      <c r="P106" s="97" t="s">
        <v>255</v>
      </c>
      <c r="Q106" s="97" t="s">
        <v>255</v>
      </c>
    </row>
    <row r="107" spans="1:23">
      <c r="A107" s="97" t="s">
        <v>255</v>
      </c>
      <c r="B107" s="97" t="s">
        <v>785</v>
      </c>
      <c r="C107" s="97"/>
      <c r="D107" s="97"/>
      <c r="E107" s="97"/>
      <c r="F107" s="97"/>
      <c r="G107" s="97"/>
      <c r="H107" s="97"/>
      <c r="I107" s="97"/>
      <c r="J107" s="97"/>
      <c r="K107" s="97" t="s">
        <v>255</v>
      </c>
      <c r="L107" s="97" t="s">
        <v>255</v>
      </c>
      <c r="M107" s="141" t="s">
        <v>255</v>
      </c>
      <c r="N107" s="97" t="s">
        <v>255</v>
      </c>
      <c r="O107" s="97" t="s">
        <v>255</v>
      </c>
      <c r="P107" s="97" t="s">
        <v>255</v>
      </c>
      <c r="Q107" s="100"/>
    </row>
    <row r="108" spans="1:23">
      <c r="A108" s="97" t="s">
        <v>255</v>
      </c>
      <c r="B108" s="97" t="s">
        <v>786</v>
      </c>
      <c r="C108" s="97"/>
      <c r="D108" s="97"/>
      <c r="E108" s="97"/>
      <c r="F108" s="97"/>
      <c r="G108" s="97"/>
      <c r="H108" s="97"/>
      <c r="I108" s="97"/>
      <c r="J108" s="97"/>
      <c r="K108" s="97" t="s">
        <v>255</v>
      </c>
      <c r="L108" s="97" t="s">
        <v>255</v>
      </c>
      <c r="M108" s="97" t="s">
        <v>255</v>
      </c>
      <c r="N108" s="141" t="s">
        <v>255</v>
      </c>
      <c r="O108" s="97" t="s">
        <v>255</v>
      </c>
      <c r="P108" s="97" t="s">
        <v>255</v>
      </c>
      <c r="Q108" s="97" t="s">
        <v>255</v>
      </c>
    </row>
  </sheetData>
  <mergeCells count="23">
    <mergeCell ref="F101:G101"/>
    <mergeCell ref="H101:K101"/>
    <mergeCell ref="B105:C105"/>
    <mergeCell ref="B38:G38"/>
    <mergeCell ref="B49:G49"/>
    <mergeCell ref="B47:H47"/>
    <mergeCell ref="B48:H48"/>
    <mergeCell ref="F80:H80"/>
    <mergeCell ref="I80:L80"/>
    <mergeCell ref="M80:Q80"/>
    <mergeCell ref="B18:H18"/>
    <mergeCell ref="B19:H19"/>
    <mergeCell ref="B20:H20"/>
    <mergeCell ref="B21:H21"/>
    <mergeCell ref="B26:H26"/>
    <mergeCell ref="B27:H27"/>
    <mergeCell ref="B28:H28"/>
    <mergeCell ref="B29:H29"/>
    <mergeCell ref="B35:G35"/>
    <mergeCell ref="B36:G36"/>
    <mergeCell ref="B37:G37"/>
    <mergeCell ref="B22:H22"/>
    <mergeCell ref="B34:G34"/>
  </mergeCells>
  <pageMargins left="0.7" right="0.7" top="0.75" bottom="0.75" header="0.3" footer="0.3"/>
  <pageSetup paperSize="9" orientation="portrait" horizontalDpi="1200" verticalDpi="1200" r:id="rId1"/>
  <headerFooter>
    <oddFooter>&amp;C&amp;1#&amp;"Calibri"&amp;10&amp;KFFFFFFRioTintoNonBusiness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2060"/>
  </sheetPr>
  <dimension ref="B2:E18"/>
  <sheetViews>
    <sheetView showGridLines="0" zoomScaleNormal="100" workbookViewId="0">
      <selection activeCell="C5" sqref="C5"/>
    </sheetView>
  </sheetViews>
  <sheetFormatPr defaultRowHeight="15"/>
  <cols>
    <col min="1" max="1" width="4.5703125" customWidth="1"/>
    <col min="2" max="2" width="19.42578125" bestFit="1" customWidth="1"/>
    <col min="3" max="3" width="20.42578125" bestFit="1" customWidth="1"/>
    <col min="4" max="4" width="23" bestFit="1" customWidth="1"/>
  </cols>
  <sheetData>
    <row r="2" spans="2:5">
      <c r="B2" s="7" t="s">
        <v>362</v>
      </c>
      <c r="C2" s="7"/>
      <c r="D2" s="7"/>
    </row>
    <row r="3" spans="2:5">
      <c r="B3" s="2"/>
      <c r="C3" s="27" t="s">
        <v>363</v>
      </c>
      <c r="D3" s="27" t="s">
        <v>827</v>
      </c>
    </row>
    <row r="4" spans="2:5">
      <c r="B4" s="321"/>
      <c r="C4" s="322" t="s">
        <v>364</v>
      </c>
      <c r="D4" s="322" t="s">
        <v>364</v>
      </c>
      <c r="E4" s="320"/>
    </row>
    <row r="5" spans="2:5">
      <c r="B5" s="321">
        <v>2023</v>
      </c>
      <c r="C5" s="392">
        <v>119.86</v>
      </c>
      <c r="D5" s="322">
        <v>110.3</v>
      </c>
      <c r="E5" s="320"/>
    </row>
    <row r="6" spans="2:5">
      <c r="B6" s="321">
        <v>2022</v>
      </c>
      <c r="C6" s="322">
        <v>120.5</v>
      </c>
      <c r="D6" s="322">
        <v>109.8</v>
      </c>
      <c r="E6" s="320"/>
    </row>
    <row r="7" spans="2:5">
      <c r="B7" s="322">
        <v>2021</v>
      </c>
      <c r="C7" s="323">
        <v>160</v>
      </c>
      <c r="D7" s="323">
        <v>146.9</v>
      </c>
      <c r="E7" s="320"/>
    </row>
    <row r="8" spans="2:5">
      <c r="B8" s="322">
        <v>2020</v>
      </c>
      <c r="C8" s="323">
        <v>108.86845238095239</v>
      </c>
      <c r="D8" s="323">
        <v>102.4010282021151</v>
      </c>
      <c r="E8" s="320"/>
    </row>
    <row r="9" spans="2:5">
      <c r="B9" s="322">
        <v>2019</v>
      </c>
      <c r="C9" s="323">
        <v>93.40479999999998</v>
      </c>
      <c r="D9" s="323">
        <v>84.988699999999952</v>
      </c>
      <c r="E9" s="320"/>
    </row>
    <row r="10" spans="2:5">
      <c r="B10" s="322">
        <v>2018</v>
      </c>
      <c r="C10" s="323">
        <v>69.456425702811245</v>
      </c>
      <c r="D10" s="323">
        <v>61.222481229264957</v>
      </c>
      <c r="E10" s="320"/>
    </row>
    <row r="11" spans="2:5">
      <c r="B11" s="322">
        <v>2017</v>
      </c>
      <c r="C11" s="323">
        <v>71.317799999999991</v>
      </c>
      <c r="D11" s="323">
        <v>64.064091304347784</v>
      </c>
      <c r="E11" s="320"/>
    </row>
    <row r="12" spans="2:5">
      <c r="B12" s="322">
        <v>2016</v>
      </c>
      <c r="C12" s="323">
        <v>58.447222222222244</v>
      </c>
      <c r="D12" s="323">
        <v>53.604541925465746</v>
      </c>
      <c r="E12" s="320"/>
    </row>
    <row r="13" spans="2:5">
      <c r="B13" s="322">
        <v>2015</v>
      </c>
      <c r="C13" s="323">
        <v>55.50342741935485</v>
      </c>
      <c r="D13" s="323">
        <v>50.213757889200551</v>
      </c>
      <c r="E13" s="320"/>
    </row>
    <row r="14" spans="2:5">
      <c r="B14" s="322">
        <v>2014</v>
      </c>
      <c r="C14" s="323">
        <v>96.696428571428569</v>
      </c>
      <c r="D14" s="323">
        <v>87.834450483091757</v>
      </c>
      <c r="E14" s="320"/>
    </row>
    <row r="15" spans="2:5">
      <c r="B15" s="322">
        <v>2013</v>
      </c>
      <c r="C15" s="323">
        <v>135.19422310756971</v>
      </c>
      <c r="D15" s="323">
        <v>125.57405595011261</v>
      </c>
      <c r="E15" s="320"/>
    </row>
    <row r="16" spans="2:5">
      <c r="B16" s="322">
        <v>2012</v>
      </c>
      <c r="C16" s="323">
        <v>130.00298804780877</v>
      </c>
      <c r="D16" s="323">
        <v>121.54204053351815</v>
      </c>
      <c r="E16" s="320"/>
    </row>
    <row r="17" spans="2:5">
      <c r="B17" s="33"/>
      <c r="C17" s="33"/>
      <c r="D17" s="33"/>
      <c r="E17" s="320"/>
    </row>
    <row r="18" spans="2:5">
      <c r="B18" s="324" t="s">
        <v>421</v>
      </c>
      <c r="C18" s="33"/>
      <c r="D18" s="33"/>
      <c r="E18" s="320"/>
    </row>
  </sheetData>
  <pageMargins left="0.7" right="0.7" top="0.75" bottom="0.75" header="0.3" footer="0.3"/>
  <pageSetup paperSize="9" orientation="portrait" r:id="rId1"/>
  <headerFooter>
    <oddFooter>&amp;C&amp;1#&amp;"Calibri"&amp;10&amp;KFFFFFFRioTintoNonBusiness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832FB-F328-46A1-90A0-84A9B6626DA3}">
  <sheetPr>
    <tabColor theme="8" tint="-0.499984740745262"/>
  </sheetPr>
  <dimension ref="A1:M162"/>
  <sheetViews>
    <sheetView showGridLines="0" topLeftCell="A17" workbookViewId="0">
      <selection activeCell="K33" sqref="K33"/>
    </sheetView>
  </sheetViews>
  <sheetFormatPr defaultColWidth="13.5703125" defaultRowHeight="15"/>
  <cols>
    <col min="1" max="1" width="7.5703125" customWidth="1"/>
    <col min="2" max="2" width="66.140625" customWidth="1"/>
    <col min="3" max="5" width="27.140625" customWidth="1"/>
    <col min="6" max="7" width="17" customWidth="1"/>
    <col min="8" max="8" width="18.5703125" customWidth="1"/>
    <col min="9" max="10" width="17" customWidth="1"/>
  </cols>
  <sheetData>
    <row r="1" spans="1:12" ht="15" customHeight="1">
      <c r="A1" s="568"/>
      <c r="B1" s="568"/>
      <c r="C1" s="568"/>
      <c r="D1" s="568"/>
      <c r="E1" s="568"/>
      <c r="F1" s="568"/>
      <c r="G1" s="568"/>
      <c r="H1" s="569"/>
      <c r="I1" s="569"/>
      <c r="J1" s="569"/>
    </row>
    <row r="2" spans="1:12" ht="32.450000000000003" customHeight="1">
      <c r="A2" s="568"/>
      <c r="B2" s="570"/>
      <c r="C2" s="568"/>
      <c r="D2" s="568"/>
      <c r="E2" s="571" t="s">
        <v>999</v>
      </c>
      <c r="F2" s="572"/>
      <c r="G2" s="568"/>
      <c r="H2" s="825"/>
      <c r="I2" s="825"/>
      <c r="J2" s="569"/>
    </row>
    <row r="3" spans="1:12" ht="15" customHeight="1">
      <c r="A3" s="568"/>
      <c r="B3" s="568"/>
      <c r="C3" s="568"/>
      <c r="D3" s="568"/>
      <c r="E3" s="568"/>
      <c r="F3" s="568"/>
      <c r="G3" s="568"/>
      <c r="H3" s="569"/>
      <c r="I3" s="569"/>
      <c r="J3" s="569"/>
    </row>
    <row r="4" spans="1:12" ht="15" customHeight="1">
      <c r="A4" s="568"/>
      <c r="B4" s="568"/>
      <c r="C4" s="568"/>
      <c r="D4" s="568"/>
      <c r="E4" s="568"/>
      <c r="F4" s="568"/>
      <c r="G4" s="568"/>
      <c r="H4" s="569"/>
      <c r="I4" s="569"/>
      <c r="J4" s="569"/>
    </row>
    <row r="5" spans="1:12" ht="19.350000000000001" customHeight="1">
      <c r="A5" s="568"/>
      <c r="B5" s="826" t="s">
        <v>1000</v>
      </c>
      <c r="C5" s="826"/>
      <c r="D5" s="573"/>
      <c r="E5" s="573"/>
      <c r="F5" s="573"/>
      <c r="G5" s="573"/>
      <c r="H5" s="570"/>
      <c r="I5" s="570"/>
      <c r="J5" s="570"/>
      <c r="K5" s="570"/>
      <c r="L5" s="570"/>
    </row>
    <row r="6" spans="1:12" ht="114.75" customHeight="1">
      <c r="A6" s="568"/>
      <c r="B6" s="827" t="s">
        <v>1001</v>
      </c>
      <c r="C6" s="827"/>
      <c r="D6" s="827"/>
      <c r="E6" s="827"/>
      <c r="F6" s="574"/>
      <c r="G6" s="574"/>
      <c r="H6" s="574"/>
      <c r="I6" s="574"/>
      <c r="J6" s="573"/>
    </row>
    <row r="7" spans="1:12" ht="23.25" customHeight="1">
      <c r="B7" s="818" t="s">
        <v>1002</v>
      </c>
      <c r="C7" s="828"/>
      <c r="D7" s="828"/>
      <c r="E7" s="576"/>
      <c r="F7" s="573"/>
    </row>
    <row r="8" spans="1:12" ht="15" customHeight="1">
      <c r="B8" s="577" t="s">
        <v>1003</v>
      </c>
      <c r="C8" s="578" t="s">
        <v>866</v>
      </c>
      <c r="D8" s="579" t="s">
        <v>867</v>
      </c>
      <c r="E8" s="410" t="s">
        <v>1004</v>
      </c>
      <c r="F8" s="573"/>
    </row>
    <row r="9" spans="1:12" ht="15" customHeight="1">
      <c r="B9" s="580" t="s">
        <v>1005</v>
      </c>
      <c r="C9" s="581">
        <v>32.6</v>
      </c>
      <c r="D9" s="582">
        <v>32.700000000000003</v>
      </c>
      <c r="E9" s="583"/>
      <c r="F9" s="573"/>
    </row>
    <row r="10" spans="1:12" ht="15" customHeight="1">
      <c r="B10" s="584" t="s">
        <v>787</v>
      </c>
      <c r="C10" s="585">
        <v>0</v>
      </c>
      <c r="D10" s="586">
        <v>0</v>
      </c>
      <c r="E10" s="587"/>
      <c r="F10" s="573"/>
    </row>
    <row r="11" spans="1:12" ht="15" customHeight="1">
      <c r="B11" s="588" t="s">
        <v>1006</v>
      </c>
      <c r="C11" s="585">
        <v>32.6</v>
      </c>
      <c r="D11" s="586">
        <v>32.700000000000003</v>
      </c>
      <c r="E11" s="587"/>
      <c r="F11" s="573"/>
    </row>
    <row r="12" spans="1:12" ht="15" customHeight="1" thickBot="1">
      <c r="B12" s="589" t="s">
        <v>1007</v>
      </c>
      <c r="C12" s="590"/>
      <c r="D12" s="591"/>
      <c r="E12" s="592">
        <v>34.5</v>
      </c>
      <c r="F12" s="573"/>
    </row>
    <row r="13" spans="1:12" ht="64.349999999999994" customHeight="1">
      <c r="B13" s="829" t="s">
        <v>1008</v>
      </c>
      <c r="C13" s="829"/>
      <c r="D13" s="829"/>
      <c r="E13" s="829"/>
      <c r="F13" s="573"/>
    </row>
    <row r="14" spans="1:12" ht="19.350000000000001" customHeight="1">
      <c r="B14" s="821" t="s">
        <v>1009</v>
      </c>
      <c r="C14" s="821"/>
      <c r="D14" s="821"/>
      <c r="E14" s="821"/>
      <c r="F14" s="573"/>
    </row>
    <row r="15" spans="1:12" ht="15" customHeight="1">
      <c r="B15" s="821" t="s">
        <v>1010</v>
      </c>
      <c r="C15" s="821"/>
      <c r="D15" s="821"/>
      <c r="E15" s="595"/>
      <c r="F15" s="573"/>
    </row>
    <row r="16" spans="1:12" ht="15" customHeight="1"/>
    <row r="17" spans="1:10" ht="15" customHeight="1"/>
    <row r="18" spans="1:10" ht="15" customHeight="1">
      <c r="A18" s="596"/>
      <c r="B18" s="575" t="s">
        <v>1011</v>
      </c>
      <c r="C18" s="597"/>
      <c r="D18" s="597"/>
      <c r="E18" s="597"/>
      <c r="F18" s="597"/>
      <c r="G18" s="597"/>
      <c r="H18" s="597"/>
      <c r="I18" s="597"/>
      <c r="J18" s="573"/>
    </row>
    <row r="19" spans="1:10" ht="15" customHeight="1">
      <c r="A19" s="596"/>
      <c r="B19" s="598" t="s">
        <v>1012</v>
      </c>
      <c r="C19" s="579" t="s">
        <v>866</v>
      </c>
      <c r="D19" s="410" t="s">
        <v>1004</v>
      </c>
      <c r="E19" s="597"/>
      <c r="F19" s="597"/>
      <c r="G19" s="597"/>
      <c r="H19" s="597"/>
      <c r="I19" s="597"/>
      <c r="J19" s="573"/>
    </row>
    <row r="20" spans="1:10" ht="26.1" customHeight="1">
      <c r="A20" s="596"/>
      <c r="B20" s="580" t="s">
        <v>1013</v>
      </c>
      <c r="C20" s="599">
        <v>0</v>
      </c>
      <c r="D20" s="600">
        <v>9.3000000000000007</v>
      </c>
      <c r="E20" s="597"/>
      <c r="F20" s="597"/>
      <c r="G20" s="597"/>
      <c r="H20" s="597"/>
      <c r="I20" s="597"/>
      <c r="J20" s="573"/>
    </row>
    <row r="21" spans="1:10" ht="15.75" customHeight="1">
      <c r="A21" s="596"/>
      <c r="B21" s="584" t="s">
        <v>1014</v>
      </c>
      <c r="C21" s="601">
        <v>9.3000000000000007</v>
      </c>
      <c r="D21" s="602">
        <v>10.7</v>
      </c>
      <c r="E21" s="597"/>
      <c r="F21" s="597"/>
      <c r="G21" s="597"/>
      <c r="H21" s="597"/>
      <c r="I21" s="597"/>
      <c r="J21" s="573"/>
    </row>
    <row r="22" spans="1:10" ht="15.75" customHeight="1" thickBot="1">
      <c r="A22" s="596"/>
      <c r="B22" s="589" t="s">
        <v>1015</v>
      </c>
      <c r="C22" s="603">
        <v>7.8</v>
      </c>
      <c r="D22" s="592">
        <v>8</v>
      </c>
      <c r="E22" s="597"/>
      <c r="F22" s="597"/>
      <c r="G22" s="597"/>
      <c r="H22" s="597"/>
      <c r="I22" s="597"/>
      <c r="J22" s="573"/>
    </row>
    <row r="23" spans="1:10" ht="22.5" customHeight="1">
      <c r="A23" s="568"/>
      <c r="B23" s="817" t="s">
        <v>1016</v>
      </c>
      <c r="C23" s="822"/>
      <c r="D23" s="822"/>
      <c r="E23" s="597"/>
      <c r="F23" s="597"/>
      <c r="G23" s="597"/>
      <c r="H23" s="597"/>
      <c r="I23" s="597"/>
      <c r="J23" s="573"/>
    </row>
    <row r="24" spans="1:10" ht="15" customHeight="1">
      <c r="B24" s="575"/>
      <c r="C24" s="597"/>
      <c r="D24" s="597"/>
      <c r="E24" s="597"/>
      <c r="F24" s="597"/>
      <c r="G24" s="597"/>
      <c r="H24" s="597"/>
      <c r="I24" s="597"/>
    </row>
    <row r="25" spans="1:10" ht="15" customHeight="1">
      <c r="A25" s="568"/>
      <c r="B25" s="575"/>
      <c r="C25" s="597"/>
      <c r="D25" s="597"/>
      <c r="E25" s="597"/>
      <c r="F25" s="597"/>
      <c r="G25" s="597"/>
      <c r="H25" s="597"/>
      <c r="I25" s="597"/>
      <c r="J25" s="573"/>
    </row>
    <row r="26" spans="1:10" ht="15" customHeight="1">
      <c r="A26" s="568"/>
      <c r="B26" s="575" t="s">
        <v>1017</v>
      </c>
      <c r="C26" s="597"/>
      <c r="D26" s="597"/>
      <c r="E26" s="597"/>
      <c r="F26" s="597"/>
      <c r="G26" s="597"/>
      <c r="H26" s="597"/>
      <c r="I26" s="597"/>
      <c r="J26" s="573"/>
    </row>
    <row r="27" spans="1:10" ht="19.350000000000001" customHeight="1">
      <c r="A27" s="568"/>
      <c r="B27" s="823" t="s">
        <v>1018</v>
      </c>
      <c r="C27" s="824"/>
      <c r="D27" s="824"/>
      <c r="E27" s="578" t="s">
        <v>866</v>
      </c>
      <c r="F27" s="410" t="s">
        <v>867</v>
      </c>
      <c r="G27" s="410" t="s">
        <v>868</v>
      </c>
      <c r="H27" s="410" t="s">
        <v>869</v>
      </c>
      <c r="I27" s="410" t="s">
        <v>870</v>
      </c>
      <c r="J27" s="573"/>
    </row>
    <row r="28" spans="1:10" ht="15.75" customHeight="1">
      <c r="A28" s="568"/>
      <c r="B28" s="580" t="s">
        <v>693</v>
      </c>
      <c r="C28" s="580"/>
      <c r="D28" s="580"/>
      <c r="E28" s="604">
        <v>23.3</v>
      </c>
      <c r="F28" s="605">
        <v>22.7</v>
      </c>
      <c r="G28" s="605">
        <v>22.9</v>
      </c>
      <c r="H28" s="605">
        <v>23</v>
      </c>
      <c r="I28" s="605">
        <v>23.1</v>
      </c>
      <c r="J28" s="573"/>
    </row>
    <row r="29" spans="1:10" ht="15.75" customHeight="1">
      <c r="A29" s="568"/>
      <c r="B29" s="606" t="s">
        <v>1019</v>
      </c>
      <c r="C29" s="584"/>
      <c r="D29" s="584"/>
      <c r="E29" s="585">
        <v>9.3000000000000007</v>
      </c>
      <c r="F29" s="607">
        <v>9.6</v>
      </c>
      <c r="G29" s="607">
        <v>10.1</v>
      </c>
      <c r="H29" s="607">
        <v>10.4</v>
      </c>
      <c r="I29" s="607">
        <v>9.9</v>
      </c>
      <c r="J29" s="573"/>
    </row>
    <row r="30" spans="1:10" ht="15.75" customHeight="1">
      <c r="A30" s="568"/>
      <c r="B30" s="584" t="s">
        <v>1020</v>
      </c>
      <c r="C30" s="584"/>
      <c r="D30" s="584"/>
      <c r="E30" s="585">
        <v>32.6</v>
      </c>
      <c r="F30" s="607">
        <v>32.299999999999997</v>
      </c>
      <c r="G30" s="607">
        <v>33</v>
      </c>
      <c r="H30" s="607">
        <v>33.4</v>
      </c>
      <c r="I30" s="607">
        <v>33</v>
      </c>
      <c r="J30" s="573"/>
    </row>
    <row r="31" spans="1:10" ht="15.75" customHeight="1">
      <c r="A31" s="568"/>
      <c r="B31" s="588" t="s">
        <v>1021</v>
      </c>
      <c r="C31" s="584"/>
      <c r="D31" s="584"/>
      <c r="E31" s="585">
        <v>0</v>
      </c>
      <c r="F31" s="607">
        <v>0</v>
      </c>
      <c r="G31" s="607">
        <v>0</v>
      </c>
      <c r="H31" s="607">
        <v>0</v>
      </c>
      <c r="I31" s="607">
        <v>0</v>
      </c>
      <c r="J31" s="573"/>
    </row>
    <row r="32" spans="1:10" ht="15.75" customHeight="1">
      <c r="A32" s="568"/>
      <c r="B32" s="584" t="s">
        <v>1022</v>
      </c>
      <c r="C32" s="584"/>
      <c r="D32" s="584"/>
      <c r="E32" s="585">
        <v>32.6</v>
      </c>
      <c r="F32" s="607">
        <v>32.299999999999997</v>
      </c>
      <c r="G32" s="607">
        <v>33</v>
      </c>
      <c r="H32" s="607">
        <v>33.4</v>
      </c>
      <c r="I32" s="607">
        <v>33</v>
      </c>
      <c r="J32" s="573"/>
    </row>
    <row r="33" spans="1:11" ht="15.75" customHeight="1">
      <c r="A33" s="568"/>
      <c r="B33" s="606" t="s">
        <v>1023</v>
      </c>
      <c r="C33" s="584"/>
      <c r="D33" s="584"/>
      <c r="E33" s="585">
        <v>7.8</v>
      </c>
      <c r="F33" s="607">
        <v>8.1999999999999993</v>
      </c>
      <c r="G33" s="607">
        <v>8.5</v>
      </c>
      <c r="H33" s="607">
        <v>8.6</v>
      </c>
      <c r="I33" s="607">
        <v>8.1</v>
      </c>
      <c r="J33" s="573"/>
    </row>
    <row r="34" spans="1:11" ht="15.75" customHeight="1">
      <c r="A34" s="568"/>
      <c r="B34" s="584" t="s">
        <v>788</v>
      </c>
      <c r="C34" s="584"/>
      <c r="D34" s="584"/>
      <c r="E34" s="585">
        <v>578.1</v>
      </c>
      <c r="F34" s="607">
        <v>583.9</v>
      </c>
      <c r="G34" s="607">
        <v>558.29999999999995</v>
      </c>
      <c r="H34" s="607">
        <v>576.20000000000005</v>
      </c>
      <c r="I34" s="608">
        <v>0</v>
      </c>
      <c r="J34" s="573"/>
    </row>
    <row r="35" spans="1:11" ht="15.75" customHeight="1">
      <c r="A35" s="568"/>
      <c r="B35" s="588" t="s">
        <v>1024</v>
      </c>
      <c r="C35" s="584"/>
      <c r="D35" s="584"/>
      <c r="E35" s="585">
        <v>6.8</v>
      </c>
      <c r="F35" s="607">
        <v>7</v>
      </c>
      <c r="G35" s="607">
        <v>7.2</v>
      </c>
      <c r="H35" s="607">
        <v>7</v>
      </c>
      <c r="I35" s="607">
        <v>6.8</v>
      </c>
      <c r="J35" s="573"/>
    </row>
    <row r="36" spans="1:11" ht="27.6" customHeight="1" thickBot="1">
      <c r="A36" s="568"/>
      <c r="B36" s="609" t="s">
        <v>1025</v>
      </c>
      <c r="C36" s="589"/>
      <c r="D36" s="589"/>
      <c r="E36" s="610">
        <v>0.03</v>
      </c>
      <c r="F36" s="611">
        <v>0</v>
      </c>
      <c r="G36" s="611">
        <v>0</v>
      </c>
      <c r="H36" s="611">
        <v>0</v>
      </c>
      <c r="I36" s="611">
        <v>0</v>
      </c>
      <c r="J36" s="573"/>
    </row>
    <row r="37" spans="1:11" ht="35.85" customHeight="1">
      <c r="A37" s="568"/>
      <c r="B37" s="812" t="s">
        <v>1026</v>
      </c>
      <c r="C37" s="813"/>
      <c r="D37" s="813"/>
      <c r="E37" s="813"/>
      <c r="F37" s="813"/>
      <c r="G37" s="813"/>
      <c r="H37" s="813"/>
      <c r="I37" s="813"/>
      <c r="J37" s="573"/>
    </row>
    <row r="38" spans="1:11" ht="16.5" customHeight="1">
      <c r="A38" s="568"/>
      <c r="B38" s="819" t="s">
        <v>1027</v>
      </c>
      <c r="C38" s="820"/>
      <c r="D38" s="820"/>
      <c r="E38" s="820"/>
      <c r="F38" s="820"/>
      <c r="G38" s="820"/>
      <c r="H38" s="820"/>
      <c r="I38" s="820"/>
      <c r="J38" s="573"/>
    </row>
    <row r="39" spans="1:11" ht="23.25" customHeight="1">
      <c r="A39" s="568"/>
      <c r="B39" s="820" t="s">
        <v>1028</v>
      </c>
      <c r="C39" s="820"/>
      <c r="D39" s="820"/>
      <c r="E39" s="820"/>
      <c r="F39" s="820"/>
      <c r="G39" s="820"/>
      <c r="H39" s="820"/>
      <c r="I39" s="820"/>
      <c r="J39" s="573"/>
    </row>
    <row r="40" spans="1:11" ht="15" customHeight="1">
      <c r="B40" s="810" t="s">
        <v>1029</v>
      </c>
      <c r="C40" s="820"/>
      <c r="D40" s="820"/>
      <c r="E40" s="820"/>
      <c r="F40" s="820"/>
      <c r="G40" s="820"/>
      <c r="H40" s="820"/>
      <c r="I40" s="820"/>
    </row>
    <row r="41" spans="1:11" ht="15.75" customHeight="1">
      <c r="A41" s="568"/>
      <c r="B41" s="810" t="s">
        <v>1030</v>
      </c>
      <c r="C41" s="810"/>
      <c r="D41" s="810"/>
      <c r="E41" s="810"/>
      <c r="F41" s="810"/>
      <c r="G41" s="810"/>
      <c r="H41" s="810"/>
      <c r="I41" s="810"/>
      <c r="J41" s="573"/>
    </row>
    <row r="42" spans="1:11" ht="15.75" customHeight="1">
      <c r="A42" s="568"/>
      <c r="B42" s="819" t="s">
        <v>1031</v>
      </c>
      <c r="C42" s="820"/>
      <c r="D42" s="820"/>
      <c r="E42" s="820"/>
      <c r="F42" s="820"/>
      <c r="G42" s="820"/>
      <c r="H42" s="820"/>
      <c r="I42" s="820"/>
      <c r="J42" s="573"/>
    </row>
    <row r="43" spans="1:11" ht="15" customHeight="1">
      <c r="B43" s="613"/>
      <c r="C43" s="613"/>
      <c r="D43" s="613"/>
      <c r="E43" s="613"/>
      <c r="F43" s="613"/>
      <c r="G43" s="613"/>
      <c r="H43" s="613"/>
      <c r="I43" s="614"/>
    </row>
    <row r="44" spans="1:11" ht="15" customHeight="1">
      <c r="A44" s="568"/>
      <c r="B44" s="613"/>
      <c r="C44" s="613"/>
      <c r="D44" s="613"/>
      <c r="E44" s="613"/>
      <c r="F44" s="613"/>
      <c r="G44" s="613"/>
      <c r="H44" s="613"/>
      <c r="I44" s="614"/>
      <c r="J44" s="573"/>
    </row>
    <row r="45" spans="1:11" ht="41.1" customHeight="1">
      <c r="A45" s="568"/>
      <c r="B45" s="598" t="s">
        <v>1032</v>
      </c>
      <c r="C45" s="615" t="s">
        <v>1033</v>
      </c>
      <c r="D45" s="615" t="s">
        <v>1034</v>
      </c>
      <c r="E45" s="615" t="s">
        <v>1035</v>
      </c>
      <c r="F45" s="615" t="s">
        <v>1036</v>
      </c>
      <c r="G45" s="615" t="s">
        <v>1037</v>
      </c>
      <c r="H45" s="615" t="s">
        <v>692</v>
      </c>
      <c r="I45" s="615" t="s">
        <v>1038</v>
      </c>
      <c r="J45" s="615" t="s">
        <v>1039</v>
      </c>
      <c r="K45" s="573"/>
    </row>
    <row r="46" spans="1:11" ht="15.75" customHeight="1">
      <c r="A46" s="568"/>
      <c r="B46" s="580" t="s">
        <v>58</v>
      </c>
      <c r="C46" s="581">
        <v>2.5</v>
      </c>
      <c r="D46" s="616">
        <v>8.4</v>
      </c>
      <c r="E46" s="616">
        <v>6.8</v>
      </c>
      <c r="F46" s="616">
        <v>5.8</v>
      </c>
      <c r="G46" s="616">
        <v>0</v>
      </c>
      <c r="H46" s="616">
        <v>0.3</v>
      </c>
      <c r="I46" s="616">
        <v>0.3</v>
      </c>
      <c r="J46" s="616">
        <v>24.2</v>
      </c>
      <c r="K46" s="573"/>
    </row>
    <row r="47" spans="1:11" ht="15.75" customHeight="1">
      <c r="A47" s="568"/>
      <c r="B47" s="617" t="s">
        <v>690</v>
      </c>
      <c r="C47" s="618">
        <v>0</v>
      </c>
      <c r="D47" s="619">
        <v>8.4</v>
      </c>
      <c r="E47" s="619">
        <v>2.1</v>
      </c>
      <c r="F47" s="619">
        <v>0</v>
      </c>
      <c r="G47" s="619">
        <v>0</v>
      </c>
      <c r="H47" s="619">
        <v>0</v>
      </c>
      <c r="I47" s="619">
        <v>0</v>
      </c>
      <c r="J47" s="619">
        <v>10.5</v>
      </c>
      <c r="K47" s="573"/>
    </row>
    <row r="48" spans="1:11" ht="15.75" customHeight="1">
      <c r="A48" s="568"/>
      <c r="B48" s="617" t="s">
        <v>689</v>
      </c>
      <c r="C48" s="618">
        <v>2.2000000000000002</v>
      </c>
      <c r="D48" s="619">
        <v>0</v>
      </c>
      <c r="E48" s="619">
        <v>4.7</v>
      </c>
      <c r="F48" s="619">
        <v>0</v>
      </c>
      <c r="G48" s="619">
        <v>0</v>
      </c>
      <c r="H48" s="619">
        <v>0</v>
      </c>
      <c r="I48" s="619">
        <v>0</v>
      </c>
      <c r="J48" s="619">
        <v>7</v>
      </c>
      <c r="K48" s="573"/>
    </row>
    <row r="49" spans="1:11" ht="15.75" customHeight="1">
      <c r="A49" s="568"/>
      <c r="B49" s="617" t="s">
        <v>1040</v>
      </c>
      <c r="C49" s="618">
        <v>0.3</v>
      </c>
      <c r="D49" s="619">
        <v>0</v>
      </c>
      <c r="E49" s="619">
        <v>0</v>
      </c>
      <c r="F49" s="619">
        <v>5.8</v>
      </c>
      <c r="G49" s="619">
        <v>0</v>
      </c>
      <c r="H49" s="619">
        <v>0.3</v>
      </c>
      <c r="I49" s="619">
        <v>0.3</v>
      </c>
      <c r="J49" s="619">
        <v>6.7</v>
      </c>
      <c r="K49" s="573"/>
    </row>
    <row r="50" spans="1:11" ht="15.75" customHeight="1">
      <c r="A50" s="568"/>
      <c r="B50" s="584" t="s">
        <v>251</v>
      </c>
      <c r="C50" s="618">
        <v>1.4</v>
      </c>
      <c r="D50" s="619">
        <v>0</v>
      </c>
      <c r="E50" s="619">
        <v>0</v>
      </c>
      <c r="F50" s="619">
        <v>0</v>
      </c>
      <c r="G50" s="619">
        <v>2</v>
      </c>
      <c r="H50" s="619">
        <v>0.3</v>
      </c>
      <c r="I50" s="619">
        <v>0</v>
      </c>
      <c r="J50" s="619">
        <v>3.7</v>
      </c>
      <c r="K50" s="573"/>
    </row>
    <row r="51" spans="1:11" ht="15.75" customHeight="1">
      <c r="A51" s="568"/>
      <c r="B51" s="584" t="s">
        <v>1</v>
      </c>
      <c r="C51" s="618">
        <v>0.8</v>
      </c>
      <c r="D51" s="619">
        <v>0</v>
      </c>
      <c r="E51" s="619">
        <v>0</v>
      </c>
      <c r="F51" s="619">
        <v>0</v>
      </c>
      <c r="G51" s="619">
        <v>0</v>
      </c>
      <c r="H51" s="619">
        <v>2.2999999999999998</v>
      </c>
      <c r="I51" s="619">
        <v>0</v>
      </c>
      <c r="J51" s="619">
        <v>3.2</v>
      </c>
      <c r="K51" s="573"/>
    </row>
    <row r="52" spans="1:11" ht="15.75" customHeight="1">
      <c r="A52" s="568"/>
      <c r="B52" s="584" t="s">
        <v>250</v>
      </c>
      <c r="C52" s="618">
        <v>0</v>
      </c>
      <c r="D52" s="619">
        <v>0</v>
      </c>
      <c r="E52" s="619">
        <v>0</v>
      </c>
      <c r="F52" s="619">
        <v>0</v>
      </c>
      <c r="G52" s="619">
        <v>0</v>
      </c>
      <c r="H52" s="619">
        <v>1</v>
      </c>
      <c r="I52" s="619">
        <v>0</v>
      </c>
      <c r="J52" s="619">
        <v>1</v>
      </c>
      <c r="K52" s="573"/>
    </row>
    <row r="53" spans="1:11" ht="15.75" customHeight="1">
      <c r="A53" s="568"/>
      <c r="B53" s="620" t="s">
        <v>691</v>
      </c>
      <c r="C53" s="621">
        <v>0.1</v>
      </c>
      <c r="D53" s="622">
        <v>0</v>
      </c>
      <c r="E53" s="622">
        <v>0</v>
      </c>
      <c r="F53" s="622">
        <v>0</v>
      </c>
      <c r="G53" s="622">
        <v>0</v>
      </c>
      <c r="H53" s="622">
        <v>0.5</v>
      </c>
      <c r="I53" s="622">
        <v>0</v>
      </c>
      <c r="J53" s="622">
        <v>0.5</v>
      </c>
      <c r="K53" s="573"/>
    </row>
    <row r="54" spans="1:11" ht="15.75" customHeight="1" thickBot="1">
      <c r="A54" s="568"/>
      <c r="B54" s="623" t="s">
        <v>344</v>
      </c>
      <c r="C54" s="624">
        <v>4.8</v>
      </c>
      <c r="D54" s="624">
        <v>8.4</v>
      </c>
      <c r="E54" s="624">
        <v>6.8</v>
      </c>
      <c r="F54" s="624">
        <v>5.8</v>
      </c>
      <c r="G54" s="624">
        <v>2</v>
      </c>
      <c r="H54" s="624">
        <v>4.5</v>
      </c>
      <c r="I54" s="624">
        <v>0.3</v>
      </c>
      <c r="J54" s="624">
        <v>32.6</v>
      </c>
      <c r="K54" s="573"/>
    </row>
    <row r="55" spans="1:11" ht="15.75" customHeight="1">
      <c r="A55" s="568"/>
      <c r="B55" s="812" t="s">
        <v>1041</v>
      </c>
      <c r="C55" s="813"/>
      <c r="D55" s="813"/>
      <c r="E55" s="813"/>
      <c r="F55" s="813"/>
      <c r="G55" s="813"/>
      <c r="H55" s="813"/>
      <c r="I55" s="813"/>
      <c r="J55" s="625"/>
    </row>
    <row r="56" spans="1:11" ht="15" customHeight="1">
      <c r="A56" s="568"/>
      <c r="B56" s="810"/>
      <c r="C56" s="810"/>
      <c r="D56" s="810"/>
      <c r="E56" s="810"/>
      <c r="F56" s="810"/>
      <c r="G56" s="810"/>
      <c r="H56" s="810"/>
      <c r="I56" s="612"/>
      <c r="J56" s="573"/>
    </row>
    <row r="57" spans="1:11" ht="15" customHeight="1">
      <c r="A57" s="568"/>
      <c r="B57" s="626"/>
      <c r="C57" s="595"/>
      <c r="D57" s="595"/>
      <c r="E57" s="595"/>
      <c r="F57" s="595"/>
      <c r="G57" s="595"/>
      <c r="H57" s="595"/>
      <c r="I57" s="595"/>
      <c r="J57" s="573"/>
    </row>
    <row r="58" spans="1:11" ht="39.200000000000003" customHeight="1">
      <c r="A58" s="568"/>
      <c r="B58" s="598" t="s">
        <v>1042</v>
      </c>
      <c r="C58" s="627"/>
      <c r="D58" s="627"/>
      <c r="E58" s="627"/>
      <c r="F58" s="615" t="s">
        <v>1043</v>
      </c>
      <c r="G58" s="628" t="s">
        <v>1044</v>
      </c>
      <c r="H58" s="615" t="s">
        <v>1045</v>
      </c>
      <c r="I58" s="595"/>
      <c r="J58" s="573"/>
    </row>
    <row r="59" spans="1:11" ht="15.75" customHeight="1">
      <c r="A59" s="568"/>
      <c r="B59" s="580" t="s">
        <v>420</v>
      </c>
      <c r="C59" s="629"/>
      <c r="D59" s="629"/>
      <c r="E59" s="629"/>
      <c r="F59" s="630">
        <v>13</v>
      </c>
      <c r="G59" s="630">
        <v>6.3</v>
      </c>
      <c r="H59" s="630">
        <v>19.2</v>
      </c>
      <c r="I59" s="595"/>
      <c r="J59" s="573"/>
    </row>
    <row r="60" spans="1:11" ht="15.75" customHeight="1">
      <c r="A60" s="568"/>
      <c r="B60" s="584" t="s">
        <v>688</v>
      </c>
      <c r="C60" s="631"/>
      <c r="D60" s="631"/>
      <c r="E60" s="631"/>
      <c r="F60" s="632">
        <v>6.4</v>
      </c>
      <c r="G60" s="632">
        <v>0</v>
      </c>
      <c r="H60" s="632">
        <v>6.4</v>
      </c>
      <c r="I60" s="595"/>
      <c r="J60" s="573"/>
    </row>
    <row r="61" spans="1:11" ht="15.75" customHeight="1">
      <c r="A61" s="568"/>
      <c r="B61" s="584" t="s">
        <v>399</v>
      </c>
      <c r="C61" s="631"/>
      <c r="D61" s="631"/>
      <c r="E61" s="631"/>
      <c r="F61" s="632">
        <v>0.5</v>
      </c>
      <c r="G61" s="632">
        <v>1.3</v>
      </c>
      <c r="H61" s="632">
        <v>1.8</v>
      </c>
      <c r="I61" s="595"/>
      <c r="J61" s="573"/>
    </row>
    <row r="62" spans="1:11" ht="15.75" customHeight="1">
      <c r="A62" s="568"/>
      <c r="B62" s="584" t="s">
        <v>1046</v>
      </c>
      <c r="C62" s="633"/>
      <c r="D62" s="633"/>
      <c r="E62" s="633"/>
      <c r="F62" s="632">
        <v>0.9</v>
      </c>
      <c r="G62" s="632">
        <v>0</v>
      </c>
      <c r="H62" s="632">
        <v>0.9</v>
      </c>
      <c r="I62" s="595"/>
      <c r="J62" s="573"/>
    </row>
    <row r="63" spans="1:11" ht="15.75" customHeight="1">
      <c r="A63" s="568"/>
      <c r="B63" s="584" t="s">
        <v>402</v>
      </c>
      <c r="C63" s="633"/>
      <c r="D63" s="633"/>
      <c r="E63" s="633"/>
      <c r="F63" s="632">
        <v>0.3</v>
      </c>
      <c r="G63" s="632">
        <v>1.7</v>
      </c>
      <c r="H63" s="632">
        <v>2</v>
      </c>
      <c r="I63" s="595"/>
      <c r="J63" s="573"/>
    </row>
    <row r="64" spans="1:11" ht="15.75" customHeight="1">
      <c r="A64" s="568"/>
      <c r="B64" s="584" t="s">
        <v>387</v>
      </c>
      <c r="C64" s="633"/>
      <c r="D64" s="633"/>
      <c r="E64" s="633"/>
      <c r="F64" s="632">
        <v>0.5</v>
      </c>
      <c r="G64" s="632">
        <v>0</v>
      </c>
      <c r="H64" s="632">
        <v>0.5</v>
      </c>
      <c r="I64" s="595"/>
      <c r="J64" s="573"/>
    </row>
    <row r="65" spans="1:13" ht="15.75" customHeight="1">
      <c r="A65" s="568"/>
      <c r="B65" s="584" t="s">
        <v>329</v>
      </c>
      <c r="C65" s="633"/>
      <c r="D65" s="633"/>
      <c r="E65" s="633"/>
      <c r="F65" s="632">
        <v>0.2</v>
      </c>
      <c r="G65" s="632">
        <v>0</v>
      </c>
      <c r="H65" s="632">
        <v>0.2</v>
      </c>
      <c r="I65" s="595"/>
      <c r="J65" s="573"/>
    </row>
    <row r="66" spans="1:13" ht="15.75" customHeight="1">
      <c r="A66" s="568"/>
      <c r="B66" s="584" t="s">
        <v>1047</v>
      </c>
      <c r="C66" s="633"/>
      <c r="D66" s="633"/>
      <c r="E66" s="633"/>
      <c r="F66" s="632">
        <v>0.5</v>
      </c>
      <c r="G66" s="632">
        <v>0</v>
      </c>
      <c r="H66" s="632">
        <v>0.5</v>
      </c>
      <c r="I66" s="595"/>
      <c r="J66" s="573"/>
    </row>
    <row r="67" spans="1:13" ht="15.75" customHeight="1">
      <c r="A67" s="568"/>
      <c r="B67" s="620" t="s">
        <v>691</v>
      </c>
      <c r="C67" s="634"/>
      <c r="D67" s="634"/>
      <c r="E67" s="634"/>
      <c r="F67" s="635">
        <v>0.9</v>
      </c>
      <c r="G67" s="635">
        <v>0.1</v>
      </c>
      <c r="H67" s="635">
        <v>0.9</v>
      </c>
      <c r="I67" s="595"/>
      <c r="J67" s="573"/>
    </row>
    <row r="68" spans="1:13" ht="15.75" customHeight="1" thickBot="1">
      <c r="A68" s="568"/>
      <c r="B68" s="623" t="s">
        <v>344</v>
      </c>
      <c r="C68" s="636"/>
      <c r="D68" s="636"/>
      <c r="E68" s="636"/>
      <c r="F68" s="637">
        <v>23.3</v>
      </c>
      <c r="G68" s="637">
        <v>9.3000000000000007</v>
      </c>
      <c r="H68" s="637">
        <v>32.6</v>
      </c>
      <c r="I68" s="595"/>
      <c r="J68" s="573"/>
    </row>
    <row r="69" spans="1:13" ht="15.75" customHeight="1">
      <c r="A69" s="568"/>
      <c r="B69" s="593" t="s">
        <v>1048</v>
      </c>
      <c r="C69" s="638"/>
      <c r="D69" s="638"/>
      <c r="E69" s="638"/>
      <c r="F69" s="638"/>
      <c r="G69" s="638"/>
      <c r="H69" s="638"/>
      <c r="I69" s="595"/>
      <c r="J69" s="573"/>
    </row>
    <row r="70" spans="1:13" ht="15" customHeight="1">
      <c r="A70" s="568"/>
      <c r="B70" s="573"/>
      <c r="C70" s="573"/>
      <c r="D70" s="573"/>
      <c r="E70" s="573"/>
      <c r="F70" s="573"/>
      <c r="G70" s="573"/>
      <c r="H70" s="573"/>
      <c r="I70" s="573"/>
      <c r="J70" s="573"/>
    </row>
    <row r="71" spans="1:13" ht="15" customHeight="1">
      <c r="A71" s="568"/>
      <c r="B71" s="573"/>
      <c r="C71" s="573"/>
      <c r="D71" s="573"/>
      <c r="E71" s="573"/>
      <c r="F71" s="573"/>
      <c r="G71" s="573"/>
      <c r="H71" s="573"/>
      <c r="I71" s="573"/>
      <c r="J71" s="573"/>
    </row>
    <row r="72" spans="1:13" ht="15" customHeight="1">
      <c r="A72" s="568"/>
      <c r="B72" s="814" t="s">
        <v>1049</v>
      </c>
      <c r="C72" s="815"/>
      <c r="D72" s="815"/>
      <c r="E72" s="627"/>
      <c r="F72" s="615" t="s">
        <v>1050</v>
      </c>
      <c r="G72" s="615" t="s">
        <v>1051</v>
      </c>
      <c r="H72" s="615" t="s">
        <v>1052</v>
      </c>
      <c r="I72" s="615" t="s">
        <v>1053</v>
      </c>
      <c r="J72" s="615" t="s">
        <v>1054</v>
      </c>
      <c r="K72" s="615" t="s">
        <v>1055</v>
      </c>
      <c r="L72" s="615" t="s">
        <v>1056</v>
      </c>
      <c r="M72" s="615" t="s">
        <v>344</v>
      </c>
    </row>
    <row r="73" spans="1:13" ht="15" customHeight="1" thickBot="1">
      <c r="A73" s="568"/>
      <c r="B73" s="640"/>
      <c r="C73" s="641"/>
      <c r="D73" s="641"/>
      <c r="E73" s="642"/>
      <c r="F73" s="643">
        <v>22.39</v>
      </c>
      <c r="G73" s="643">
        <v>0.02</v>
      </c>
      <c r="H73" s="643">
        <v>0.03</v>
      </c>
      <c r="I73" s="643">
        <v>0.01</v>
      </c>
      <c r="J73" s="643">
        <v>0.83</v>
      </c>
      <c r="K73" s="644">
        <v>4.0000000000000001E-3</v>
      </c>
      <c r="L73" s="645">
        <v>0</v>
      </c>
      <c r="M73" s="645">
        <v>23.283999999999999</v>
      </c>
    </row>
    <row r="74" spans="1:13" ht="15.75" customHeight="1">
      <c r="A74" s="568"/>
      <c r="B74" s="817" t="s">
        <v>1041</v>
      </c>
      <c r="C74" s="817"/>
      <c r="D74" s="817"/>
      <c r="E74" s="646"/>
      <c r="F74" s="646"/>
      <c r="G74" s="646"/>
      <c r="H74" s="646"/>
      <c r="I74" s="646"/>
      <c r="J74" s="646"/>
      <c r="K74" s="647"/>
      <c r="L74" s="648"/>
      <c r="M74" s="648"/>
    </row>
    <row r="75" spans="1:13" ht="15" customHeight="1">
      <c r="B75" s="575"/>
      <c r="C75" s="649"/>
      <c r="D75" s="649"/>
      <c r="E75" s="597"/>
      <c r="F75" s="597"/>
      <c r="G75" s="597"/>
      <c r="H75" s="597"/>
      <c r="I75" s="597"/>
      <c r="J75" s="597"/>
    </row>
    <row r="76" spans="1:13" ht="15" customHeight="1">
      <c r="A76" s="568"/>
      <c r="B76" s="575"/>
      <c r="C76" s="649"/>
      <c r="D76" s="649"/>
      <c r="E76" s="597"/>
      <c r="F76" s="597"/>
      <c r="G76" s="597"/>
      <c r="H76" s="597"/>
      <c r="I76" s="597"/>
      <c r="J76" s="597"/>
      <c r="K76" s="650"/>
      <c r="L76" s="568"/>
      <c r="M76" s="568"/>
    </row>
    <row r="77" spans="1:13" ht="15" customHeight="1">
      <c r="A77" s="568"/>
      <c r="B77" s="818" t="s">
        <v>1057</v>
      </c>
      <c r="C77" s="818"/>
      <c r="D77" s="649"/>
      <c r="E77" s="597"/>
      <c r="F77" s="597"/>
      <c r="G77" s="597"/>
      <c r="H77" s="597"/>
      <c r="I77" s="597"/>
      <c r="J77" s="597"/>
      <c r="K77" s="650"/>
      <c r="L77" s="568"/>
      <c r="M77" s="568"/>
    </row>
    <row r="78" spans="1:13" ht="15" customHeight="1">
      <c r="A78" s="568"/>
      <c r="B78" s="577" t="s">
        <v>1058</v>
      </c>
      <c r="C78" s="651"/>
      <c r="D78" s="651"/>
      <c r="E78" s="651"/>
      <c r="F78" s="578" t="s">
        <v>866</v>
      </c>
      <c r="G78" s="410" t="s">
        <v>867</v>
      </c>
      <c r="H78" s="410" t="s">
        <v>868</v>
      </c>
      <c r="I78" s="410" t="s">
        <v>869</v>
      </c>
      <c r="J78" s="410" t="s">
        <v>870</v>
      </c>
      <c r="K78" s="652"/>
      <c r="L78" s="568"/>
      <c r="M78" s="568"/>
    </row>
    <row r="79" spans="1:13" ht="15.75" customHeight="1">
      <c r="A79" s="568"/>
      <c r="B79" s="580" t="s">
        <v>693</v>
      </c>
      <c r="C79" s="653"/>
      <c r="D79" s="653"/>
      <c r="E79" s="653"/>
      <c r="F79" s="604">
        <v>17.5</v>
      </c>
      <c r="G79" s="605">
        <v>17.100000000000001</v>
      </c>
      <c r="H79" s="605">
        <v>17</v>
      </c>
      <c r="I79" s="605">
        <v>17.3</v>
      </c>
      <c r="J79" s="605">
        <v>17.100000000000001</v>
      </c>
      <c r="K79" s="654"/>
      <c r="L79" s="568"/>
      <c r="M79" s="568"/>
    </row>
    <row r="80" spans="1:13" ht="15.75" customHeight="1">
      <c r="A80" s="568"/>
      <c r="B80" s="584" t="s">
        <v>1059</v>
      </c>
      <c r="C80" s="633"/>
      <c r="D80" s="633"/>
      <c r="E80" s="633"/>
      <c r="F80" s="585">
        <v>10.4</v>
      </c>
      <c r="G80" s="607">
        <v>10.7</v>
      </c>
      <c r="H80" s="607">
        <v>10.3</v>
      </c>
      <c r="I80" s="607">
        <v>10.5</v>
      </c>
      <c r="J80" s="607">
        <v>10.7</v>
      </c>
      <c r="K80" s="655"/>
      <c r="L80" s="568"/>
      <c r="M80" s="568"/>
    </row>
    <row r="81" spans="1:13" ht="15.75" customHeight="1">
      <c r="A81" s="568"/>
      <c r="B81" s="584" t="s">
        <v>1020</v>
      </c>
      <c r="C81" s="633"/>
      <c r="D81" s="633"/>
      <c r="E81" s="633"/>
      <c r="F81" s="585">
        <v>27.8</v>
      </c>
      <c r="G81" s="607">
        <v>27.8</v>
      </c>
      <c r="H81" s="607">
        <v>27.3</v>
      </c>
      <c r="I81" s="607">
        <v>27.8</v>
      </c>
      <c r="J81" s="607">
        <v>27.9</v>
      </c>
      <c r="K81" s="655"/>
      <c r="L81" s="568"/>
      <c r="M81" s="568"/>
    </row>
    <row r="82" spans="1:13" ht="15.75" customHeight="1">
      <c r="A82" s="568"/>
      <c r="B82" s="584" t="s">
        <v>1060</v>
      </c>
      <c r="C82" s="633"/>
      <c r="D82" s="633"/>
      <c r="E82" s="633"/>
      <c r="F82" s="585">
        <v>0</v>
      </c>
      <c r="G82" s="607">
        <v>0</v>
      </c>
      <c r="H82" s="607">
        <v>0</v>
      </c>
      <c r="I82" s="607">
        <v>0</v>
      </c>
      <c r="J82" s="607">
        <v>0</v>
      </c>
      <c r="K82" s="655"/>
      <c r="L82" s="568"/>
      <c r="M82" s="568"/>
    </row>
    <row r="83" spans="1:13" ht="15.75" customHeight="1">
      <c r="A83" s="568"/>
      <c r="B83" s="584" t="s">
        <v>1061</v>
      </c>
      <c r="C83" s="633"/>
      <c r="D83" s="633"/>
      <c r="E83" s="633"/>
      <c r="F83" s="585">
        <v>27.8</v>
      </c>
      <c r="G83" s="607">
        <v>27.8</v>
      </c>
      <c r="H83" s="607">
        <v>27.3</v>
      </c>
      <c r="I83" s="607">
        <v>27.8</v>
      </c>
      <c r="J83" s="607">
        <v>27.9</v>
      </c>
      <c r="K83" s="655"/>
      <c r="L83" s="568"/>
      <c r="M83" s="568"/>
    </row>
    <row r="84" spans="1:13" ht="15.75" customHeight="1" thickBot="1">
      <c r="A84" s="568"/>
      <c r="B84" s="589" t="s">
        <v>1015</v>
      </c>
      <c r="C84" s="656"/>
      <c r="D84" s="656"/>
      <c r="E84" s="656"/>
      <c r="F84" s="657">
        <v>8.6</v>
      </c>
      <c r="G84" s="658">
        <v>9</v>
      </c>
      <c r="H84" s="658">
        <v>9.1</v>
      </c>
      <c r="I84" s="658">
        <v>9.3000000000000007</v>
      </c>
      <c r="J84" s="658">
        <v>9.3000000000000007</v>
      </c>
      <c r="K84" s="655"/>
      <c r="L84" s="568"/>
      <c r="M84" s="568"/>
    </row>
    <row r="85" spans="1:13" ht="39.200000000000003" customHeight="1">
      <c r="A85" s="568"/>
      <c r="B85" s="812" t="s">
        <v>1026</v>
      </c>
      <c r="C85" s="813"/>
      <c r="D85" s="813"/>
      <c r="E85" s="813"/>
      <c r="F85" s="813"/>
      <c r="G85" s="813"/>
      <c r="H85" s="813"/>
      <c r="I85" s="813"/>
      <c r="J85" s="813"/>
      <c r="K85" s="655"/>
      <c r="L85" s="568"/>
      <c r="M85" s="568"/>
    </row>
    <row r="86" spans="1:13" ht="15" customHeight="1">
      <c r="B86" s="819" t="s">
        <v>1062</v>
      </c>
      <c r="C86" s="820"/>
      <c r="D86" s="820"/>
      <c r="E86" s="820"/>
      <c r="F86" s="820"/>
      <c r="G86" s="820"/>
      <c r="H86" s="820"/>
      <c r="I86" s="820"/>
      <c r="J86" s="820"/>
    </row>
    <row r="87" spans="1:13" ht="15.75" customHeight="1">
      <c r="A87" s="568"/>
      <c r="B87" s="810" t="s">
        <v>1063</v>
      </c>
      <c r="C87" s="820"/>
      <c r="D87" s="820"/>
      <c r="E87" s="820"/>
      <c r="F87" s="820"/>
      <c r="G87" s="820"/>
      <c r="H87" s="820"/>
      <c r="I87" s="820"/>
      <c r="J87" s="820"/>
      <c r="K87" s="655"/>
      <c r="L87" s="568"/>
      <c r="M87" s="568"/>
    </row>
    <row r="88" spans="1:13" ht="15" customHeight="1">
      <c r="B88" s="659"/>
      <c r="C88" s="660"/>
      <c r="D88" s="660"/>
      <c r="E88" s="660"/>
      <c r="F88" s="660"/>
      <c r="G88" s="661"/>
      <c r="H88" s="661"/>
      <c r="I88" s="661"/>
      <c r="J88" s="661"/>
    </row>
    <row r="89" spans="1:13" ht="15" customHeight="1">
      <c r="B89" s="659"/>
      <c r="C89" s="660"/>
      <c r="D89" s="660"/>
      <c r="E89" s="660"/>
      <c r="F89" s="660"/>
      <c r="G89" s="661"/>
      <c r="H89" s="661"/>
      <c r="I89" s="661"/>
      <c r="J89" s="661"/>
    </row>
    <row r="90" spans="1:13" ht="27.6" customHeight="1">
      <c r="A90" s="568"/>
      <c r="B90" s="814" t="s">
        <v>1064</v>
      </c>
      <c r="C90" s="815"/>
      <c r="D90" s="627"/>
      <c r="E90" s="627"/>
      <c r="F90" s="441" t="s">
        <v>1065</v>
      </c>
      <c r="G90" s="441" t="s">
        <v>1066</v>
      </c>
      <c r="H90" s="441" t="s">
        <v>1067</v>
      </c>
      <c r="I90" s="595"/>
      <c r="J90" s="595"/>
      <c r="K90" s="655"/>
      <c r="L90" s="568"/>
      <c r="M90" s="568"/>
    </row>
    <row r="91" spans="1:13" ht="15.75" customHeight="1">
      <c r="A91" s="568"/>
      <c r="B91" s="580" t="s">
        <v>58</v>
      </c>
      <c r="C91" s="653"/>
      <c r="D91" s="653"/>
      <c r="E91" s="653"/>
      <c r="F91" s="630">
        <v>9.1999999999999993</v>
      </c>
      <c r="G91" s="630">
        <v>8.4</v>
      </c>
      <c r="H91" s="630">
        <v>17.600000000000001</v>
      </c>
      <c r="I91" s="595"/>
      <c r="J91" s="595"/>
      <c r="K91" s="655"/>
      <c r="L91" s="568"/>
      <c r="M91" s="568"/>
    </row>
    <row r="92" spans="1:13" ht="15.75" customHeight="1">
      <c r="A92" s="568"/>
      <c r="B92" s="617" t="s">
        <v>690</v>
      </c>
      <c r="C92" s="633"/>
      <c r="D92" s="633"/>
      <c r="E92" s="633"/>
      <c r="F92" s="632">
        <v>2</v>
      </c>
      <c r="G92" s="632">
        <v>6.6</v>
      </c>
      <c r="H92" s="632">
        <v>8.6</v>
      </c>
      <c r="I92" s="595"/>
      <c r="J92" s="595"/>
      <c r="K92" s="655"/>
      <c r="L92" s="568"/>
      <c r="M92" s="568"/>
    </row>
    <row r="93" spans="1:13" ht="15.75" customHeight="1">
      <c r="A93" s="568"/>
      <c r="B93" s="617" t="s">
        <v>689</v>
      </c>
      <c r="C93" s="633"/>
      <c r="D93" s="633"/>
      <c r="E93" s="633"/>
      <c r="F93" s="632">
        <v>4</v>
      </c>
      <c r="G93" s="632">
        <v>1.7</v>
      </c>
      <c r="H93" s="632">
        <v>5.7</v>
      </c>
      <c r="I93" s="595"/>
      <c r="J93" s="595"/>
      <c r="K93" s="655"/>
      <c r="L93" s="568"/>
      <c r="M93" s="568"/>
    </row>
    <row r="94" spans="1:13" ht="15.75" customHeight="1">
      <c r="A94" s="568"/>
      <c r="B94" s="617" t="s">
        <v>1040</v>
      </c>
      <c r="C94" s="633"/>
      <c r="D94" s="633"/>
      <c r="E94" s="633"/>
      <c r="F94" s="632">
        <v>3.3</v>
      </c>
      <c r="G94" s="632">
        <v>0</v>
      </c>
      <c r="H94" s="632">
        <v>3.3</v>
      </c>
      <c r="I94" s="595"/>
      <c r="J94" s="595"/>
      <c r="K94" s="655"/>
      <c r="L94" s="568"/>
      <c r="M94" s="568"/>
    </row>
    <row r="95" spans="1:13" ht="15.75" customHeight="1">
      <c r="A95" s="568"/>
      <c r="B95" s="584" t="s">
        <v>251</v>
      </c>
      <c r="C95" s="633"/>
      <c r="D95" s="633"/>
      <c r="E95" s="633"/>
      <c r="F95" s="632">
        <v>2.9</v>
      </c>
      <c r="G95" s="632">
        <v>1.7</v>
      </c>
      <c r="H95" s="632">
        <v>4.7</v>
      </c>
      <c r="I95" s="595"/>
      <c r="J95" s="595"/>
      <c r="K95" s="655"/>
      <c r="L95" s="568"/>
      <c r="M95" s="568"/>
    </row>
    <row r="96" spans="1:13" ht="15.75" customHeight="1">
      <c r="A96" s="568"/>
      <c r="B96" s="584" t="s">
        <v>1</v>
      </c>
      <c r="C96" s="633"/>
      <c r="D96" s="633"/>
      <c r="E96" s="633"/>
      <c r="F96" s="632">
        <v>3.8</v>
      </c>
      <c r="G96" s="632">
        <v>0</v>
      </c>
      <c r="H96" s="632">
        <v>3.9</v>
      </c>
      <c r="I96" s="595"/>
      <c r="J96" s="595"/>
      <c r="K96" s="655"/>
      <c r="L96" s="568"/>
      <c r="M96" s="568"/>
    </row>
    <row r="97" spans="1:13" ht="15.75" customHeight="1">
      <c r="A97" s="568"/>
      <c r="B97" s="584" t="s">
        <v>250</v>
      </c>
      <c r="C97" s="633"/>
      <c r="D97" s="633"/>
      <c r="E97" s="633"/>
      <c r="F97" s="632">
        <v>0.9</v>
      </c>
      <c r="G97" s="632">
        <v>0.3</v>
      </c>
      <c r="H97" s="632">
        <v>1.1000000000000001</v>
      </c>
      <c r="I97" s="595"/>
      <c r="J97" s="595"/>
      <c r="K97" s="655"/>
      <c r="L97" s="568"/>
      <c r="M97" s="568"/>
    </row>
    <row r="98" spans="1:13" ht="15.75" customHeight="1">
      <c r="A98" s="568"/>
      <c r="B98" s="620" t="s">
        <v>691</v>
      </c>
      <c r="C98" s="634"/>
      <c r="D98" s="634"/>
      <c r="E98" s="634"/>
      <c r="F98" s="635">
        <v>0.6</v>
      </c>
      <c r="G98" s="635">
        <v>0</v>
      </c>
      <c r="H98" s="635">
        <v>0.6</v>
      </c>
      <c r="I98" s="595"/>
      <c r="J98" s="595"/>
      <c r="K98" s="655"/>
      <c r="L98" s="568"/>
      <c r="M98" s="568"/>
    </row>
    <row r="99" spans="1:13" ht="15.75" customHeight="1" thickBot="1">
      <c r="A99" s="568"/>
      <c r="B99" s="623" t="s">
        <v>344</v>
      </c>
      <c r="C99" s="636"/>
      <c r="D99" s="636"/>
      <c r="E99" s="636"/>
      <c r="F99" s="637">
        <v>17.5</v>
      </c>
      <c r="G99" s="637">
        <v>10.4</v>
      </c>
      <c r="H99" s="637">
        <v>27.8</v>
      </c>
      <c r="I99" s="595"/>
      <c r="J99" s="595"/>
      <c r="K99" s="655"/>
      <c r="L99" s="568"/>
      <c r="M99" s="568"/>
    </row>
    <row r="100" spans="1:13" ht="26.1" customHeight="1">
      <c r="A100" s="568"/>
      <c r="B100" s="812" t="s">
        <v>1068</v>
      </c>
      <c r="C100" s="813"/>
      <c r="D100" s="813"/>
      <c r="E100" s="813"/>
      <c r="F100" s="813"/>
      <c r="G100" s="813"/>
      <c r="H100" s="813"/>
      <c r="I100" s="614"/>
      <c r="J100" s="662"/>
      <c r="K100" s="655"/>
      <c r="L100" s="568"/>
      <c r="M100" s="568"/>
    </row>
    <row r="101" spans="1:13" ht="14.1" customHeight="1">
      <c r="A101" s="568"/>
      <c r="B101" s="663"/>
      <c r="C101" s="663"/>
      <c r="D101" s="663"/>
      <c r="E101" s="663"/>
      <c r="F101" s="663"/>
      <c r="G101" s="664"/>
      <c r="H101" s="664"/>
      <c r="I101" s="663"/>
      <c r="J101" s="663"/>
      <c r="K101" s="655"/>
      <c r="L101" s="568"/>
      <c r="M101" s="568"/>
    </row>
    <row r="102" spans="1:13" ht="14.1" customHeight="1">
      <c r="B102" s="663"/>
      <c r="C102" s="663"/>
      <c r="D102" s="663"/>
      <c r="E102" s="663"/>
      <c r="F102" s="663"/>
      <c r="I102" s="663"/>
      <c r="J102" s="663"/>
    </row>
    <row r="103" spans="1:13" ht="15" customHeight="1">
      <c r="A103" s="568"/>
      <c r="B103" s="575" t="s">
        <v>1069</v>
      </c>
      <c r="C103" s="597"/>
      <c r="D103" s="597"/>
      <c r="E103" s="597"/>
      <c r="F103" s="597"/>
      <c r="G103" s="597"/>
      <c r="H103" s="597"/>
      <c r="I103" s="597"/>
      <c r="J103" s="597"/>
      <c r="K103" s="655"/>
      <c r="L103" s="568"/>
      <c r="M103" s="568"/>
    </row>
    <row r="104" spans="1:13" ht="15" customHeight="1">
      <c r="A104" s="568"/>
      <c r="B104" s="598" t="s">
        <v>1070</v>
      </c>
      <c r="C104" s="627"/>
      <c r="D104" s="627"/>
      <c r="E104" s="627"/>
      <c r="F104" s="579" t="s">
        <v>866</v>
      </c>
      <c r="G104" s="410" t="s">
        <v>867</v>
      </c>
      <c r="H104" s="410" t="s">
        <v>868</v>
      </c>
      <c r="I104" s="410" t="s">
        <v>869</v>
      </c>
      <c r="J104" s="595"/>
      <c r="K104" s="568"/>
      <c r="L104" s="568"/>
      <c r="M104" s="568"/>
    </row>
    <row r="105" spans="1:13" ht="15.75" customHeight="1">
      <c r="A105" s="568"/>
      <c r="B105" s="580" t="s">
        <v>1071</v>
      </c>
      <c r="C105" s="653"/>
      <c r="D105" s="653"/>
      <c r="E105" s="653"/>
      <c r="F105" s="630">
        <v>32.4</v>
      </c>
      <c r="G105" s="600">
        <v>32.6</v>
      </c>
      <c r="H105" s="600">
        <v>32.299999999999997</v>
      </c>
      <c r="I105" s="600">
        <v>30.4</v>
      </c>
      <c r="J105" s="595"/>
      <c r="K105" s="568"/>
      <c r="L105" s="568"/>
      <c r="M105" s="568"/>
    </row>
    <row r="106" spans="1:13" ht="15.75" customHeight="1">
      <c r="A106" s="568"/>
      <c r="B106" s="620" t="s">
        <v>1072</v>
      </c>
      <c r="C106" s="634"/>
      <c r="D106" s="634"/>
      <c r="E106" s="634"/>
      <c r="F106" s="635">
        <v>545.70000000000005</v>
      </c>
      <c r="G106" s="665">
        <v>551.29999999999995</v>
      </c>
      <c r="H106" s="665">
        <v>526</v>
      </c>
      <c r="I106" s="665">
        <v>545.79999999999995</v>
      </c>
      <c r="J106" s="595"/>
      <c r="K106" s="568"/>
      <c r="L106" s="568"/>
      <c r="M106" s="568"/>
    </row>
    <row r="107" spans="1:13" ht="15.75" customHeight="1" thickBot="1">
      <c r="A107" s="568"/>
      <c r="B107" s="623" t="s">
        <v>344</v>
      </c>
      <c r="C107" s="636"/>
      <c r="D107" s="636"/>
      <c r="E107" s="636"/>
      <c r="F107" s="666">
        <v>578.1</v>
      </c>
      <c r="G107" s="667">
        <v>583.9</v>
      </c>
      <c r="H107" s="667">
        <v>558.29999999999995</v>
      </c>
      <c r="I107" s="667">
        <v>576.20000000000005</v>
      </c>
      <c r="J107" s="595"/>
      <c r="K107" s="568"/>
      <c r="L107" s="568"/>
      <c r="M107" s="568"/>
    </row>
    <row r="108" spans="1:13" ht="15.75" customHeight="1">
      <c r="A108" s="568"/>
      <c r="B108" s="812"/>
      <c r="C108" s="812"/>
      <c r="D108" s="812"/>
      <c r="E108" s="812"/>
      <c r="F108" s="812"/>
      <c r="G108" s="812"/>
      <c r="H108" s="812"/>
      <c r="I108" s="812"/>
      <c r="J108" s="595"/>
      <c r="K108" s="568"/>
      <c r="L108" s="568"/>
      <c r="M108" s="568"/>
    </row>
    <row r="109" spans="1:13" ht="15" customHeight="1">
      <c r="A109" s="568"/>
      <c r="B109" s="668"/>
      <c r="C109" s="595"/>
      <c r="D109" s="595"/>
      <c r="E109" s="595"/>
      <c r="F109" s="595"/>
      <c r="G109" s="595"/>
      <c r="H109" s="595"/>
      <c r="I109" s="595"/>
      <c r="J109" s="595"/>
      <c r="K109" s="568"/>
      <c r="L109" s="568"/>
      <c r="M109" s="568"/>
    </row>
    <row r="110" spans="1:13" ht="15" customHeight="1">
      <c r="A110" s="568"/>
      <c r="B110" s="814" t="s">
        <v>1073</v>
      </c>
      <c r="C110" s="815"/>
      <c r="D110" s="815"/>
      <c r="E110" s="627"/>
      <c r="F110" s="579" t="s">
        <v>866</v>
      </c>
      <c r="G110" s="410" t="s">
        <v>867</v>
      </c>
      <c r="H110" s="410" t="s">
        <v>868</v>
      </c>
      <c r="I110" s="410" t="s">
        <v>869</v>
      </c>
      <c r="J110" s="595"/>
      <c r="K110" s="568"/>
      <c r="L110" s="568"/>
      <c r="M110" s="568"/>
    </row>
    <row r="111" spans="1:13" ht="15.75" customHeight="1">
      <c r="A111" s="568"/>
      <c r="B111" s="669" t="s">
        <v>687</v>
      </c>
      <c r="C111" s="670"/>
      <c r="D111" s="670"/>
      <c r="E111" s="670"/>
      <c r="F111" s="671"/>
      <c r="G111" s="583"/>
      <c r="H111" s="583"/>
      <c r="I111" s="583"/>
      <c r="J111" s="567"/>
      <c r="K111" s="568"/>
      <c r="L111" s="568"/>
      <c r="M111" s="568"/>
    </row>
    <row r="112" spans="1:13" ht="15.75" customHeight="1">
      <c r="A112" s="568"/>
      <c r="B112" s="584" t="s">
        <v>790</v>
      </c>
      <c r="C112" s="816"/>
      <c r="D112" s="816"/>
      <c r="E112" s="633"/>
      <c r="F112" s="632">
        <v>17.5</v>
      </c>
      <c r="G112" s="602">
        <v>18.899999999999999</v>
      </c>
      <c r="H112" s="607">
        <v>19.5</v>
      </c>
      <c r="I112" s="607">
        <v>19.3</v>
      </c>
      <c r="J112" s="570"/>
      <c r="K112" s="568"/>
      <c r="L112" s="568"/>
      <c r="M112" s="568"/>
    </row>
    <row r="113" spans="1:13" ht="15.75" customHeight="1">
      <c r="A113" s="568"/>
      <c r="B113" s="584" t="s">
        <v>791</v>
      </c>
      <c r="C113" s="816"/>
      <c r="D113" s="816"/>
      <c r="E113" s="633"/>
      <c r="F113" s="632">
        <v>2.5</v>
      </c>
      <c r="G113" s="602">
        <v>2.1</v>
      </c>
      <c r="H113" s="602">
        <v>1.9</v>
      </c>
      <c r="I113" s="607">
        <v>1.4</v>
      </c>
      <c r="J113" s="570"/>
      <c r="K113" s="568"/>
      <c r="L113" s="568"/>
      <c r="M113" s="568"/>
    </row>
    <row r="114" spans="1:13" ht="15.75" customHeight="1">
      <c r="A114" s="568"/>
      <c r="B114" s="584" t="s">
        <v>1074</v>
      </c>
      <c r="C114" s="633"/>
      <c r="D114" s="633"/>
      <c r="E114" s="633"/>
      <c r="F114" s="632">
        <v>4.7</v>
      </c>
      <c r="G114" s="602">
        <v>4.5</v>
      </c>
      <c r="H114" s="602">
        <v>4.5</v>
      </c>
      <c r="I114" s="607">
        <v>4.5</v>
      </c>
      <c r="J114" s="570"/>
      <c r="K114" s="568"/>
      <c r="L114" s="568"/>
      <c r="M114" s="568"/>
    </row>
    <row r="115" spans="1:13" ht="15.75" customHeight="1">
      <c r="A115" s="568"/>
      <c r="B115" s="584" t="s">
        <v>792</v>
      </c>
      <c r="C115" s="633"/>
      <c r="D115" s="633"/>
      <c r="E115" s="633"/>
      <c r="F115" s="632">
        <v>6.8</v>
      </c>
      <c r="G115" s="602">
        <v>6.5</v>
      </c>
      <c r="H115" s="602">
        <v>5.9</v>
      </c>
      <c r="I115" s="607">
        <v>5.0999999999999996</v>
      </c>
      <c r="J115" s="570"/>
      <c r="K115" s="568"/>
      <c r="L115" s="568"/>
      <c r="M115" s="568"/>
    </row>
    <row r="116" spans="1:13" ht="15.75" customHeight="1">
      <c r="A116" s="568"/>
      <c r="B116" s="584" t="s">
        <v>793</v>
      </c>
      <c r="C116" s="633"/>
      <c r="D116" s="633"/>
      <c r="E116" s="633"/>
      <c r="F116" s="632">
        <v>0.1</v>
      </c>
      <c r="G116" s="602">
        <v>0.1</v>
      </c>
      <c r="H116" s="602">
        <v>0.1</v>
      </c>
      <c r="I116" s="607">
        <v>0</v>
      </c>
      <c r="J116" s="570"/>
      <c r="K116" s="568"/>
      <c r="L116" s="568"/>
      <c r="M116" s="568"/>
    </row>
    <row r="117" spans="1:13" ht="15.75" customHeight="1">
      <c r="A117" s="568"/>
      <c r="B117" s="584" t="s">
        <v>686</v>
      </c>
      <c r="C117" s="633"/>
      <c r="D117" s="633"/>
      <c r="E117" s="633"/>
      <c r="F117" s="632">
        <v>0.8</v>
      </c>
      <c r="G117" s="602">
        <v>0.5</v>
      </c>
      <c r="H117" s="602">
        <v>0.4</v>
      </c>
      <c r="I117" s="607">
        <v>0.1</v>
      </c>
      <c r="J117" s="570"/>
      <c r="K117" s="568"/>
      <c r="L117" s="568"/>
      <c r="M117" s="568"/>
    </row>
    <row r="118" spans="1:13" ht="15.75" customHeight="1">
      <c r="A118" s="568"/>
      <c r="B118" s="584" t="s">
        <v>794</v>
      </c>
      <c r="C118" s="633"/>
      <c r="D118" s="633"/>
      <c r="E118" s="633"/>
      <c r="F118" s="672" t="s">
        <v>1075</v>
      </c>
      <c r="G118" s="587" t="s">
        <v>684</v>
      </c>
      <c r="H118" s="587" t="s">
        <v>684</v>
      </c>
      <c r="I118" s="587" t="s">
        <v>684</v>
      </c>
      <c r="J118" s="673"/>
      <c r="K118" s="568"/>
      <c r="L118" s="568"/>
      <c r="M118" s="568"/>
    </row>
    <row r="119" spans="1:13" ht="15.75" customHeight="1">
      <c r="A119" s="568"/>
      <c r="B119" s="674" t="s">
        <v>685</v>
      </c>
      <c r="C119" s="675"/>
      <c r="D119" s="675"/>
      <c r="E119" s="675"/>
      <c r="F119" s="672"/>
      <c r="G119" s="587"/>
      <c r="H119" s="587"/>
      <c r="I119" s="587"/>
      <c r="J119" s="673"/>
      <c r="K119" s="568"/>
      <c r="L119" s="568"/>
      <c r="M119" s="568"/>
    </row>
    <row r="120" spans="1:13" ht="15.75" customHeight="1">
      <c r="A120" s="568"/>
      <c r="B120" s="584" t="s">
        <v>795</v>
      </c>
      <c r="C120" s="633"/>
      <c r="D120" s="633"/>
      <c r="E120" s="633"/>
      <c r="F120" s="632">
        <v>2.4</v>
      </c>
      <c r="G120" s="602">
        <v>2.2999999999999998</v>
      </c>
      <c r="H120" s="602">
        <v>2.7</v>
      </c>
      <c r="I120" s="602">
        <v>3</v>
      </c>
      <c r="J120" s="570"/>
      <c r="K120" s="568"/>
      <c r="L120" s="568"/>
      <c r="M120" s="568"/>
    </row>
    <row r="121" spans="1:13" ht="15.75" customHeight="1">
      <c r="A121" s="568"/>
      <c r="B121" s="584" t="s">
        <v>796</v>
      </c>
      <c r="C121" s="633"/>
      <c r="D121" s="633"/>
      <c r="E121" s="633"/>
      <c r="F121" s="672"/>
      <c r="G121" s="587"/>
      <c r="H121" s="587"/>
      <c r="I121" s="587"/>
      <c r="J121" s="570"/>
      <c r="K121" s="568"/>
      <c r="L121" s="568"/>
      <c r="M121" s="568"/>
    </row>
    <row r="122" spans="1:13" ht="15.75" customHeight="1">
      <c r="A122" s="568"/>
      <c r="B122" s="676" t="s">
        <v>1076</v>
      </c>
      <c r="C122" s="633"/>
      <c r="D122" s="633"/>
      <c r="E122" s="633"/>
      <c r="F122" s="632">
        <v>399.9</v>
      </c>
      <c r="G122" s="602">
        <v>386.6</v>
      </c>
      <c r="H122" s="602">
        <v>364.6</v>
      </c>
      <c r="I122" s="602">
        <v>376.4</v>
      </c>
      <c r="J122" s="570"/>
      <c r="K122" s="568"/>
      <c r="L122" s="568"/>
      <c r="M122" s="568"/>
    </row>
    <row r="123" spans="1:13" ht="15.75" customHeight="1">
      <c r="A123" s="568"/>
      <c r="B123" s="677" t="s">
        <v>1077</v>
      </c>
      <c r="C123" s="633"/>
      <c r="D123" s="633"/>
      <c r="E123" s="633"/>
      <c r="F123" s="632">
        <v>129.80000000000001</v>
      </c>
      <c r="G123" s="602">
        <v>147.30000000000001</v>
      </c>
      <c r="H123" s="602">
        <v>144.5</v>
      </c>
      <c r="I123" s="602">
        <v>152</v>
      </c>
      <c r="J123" s="570"/>
      <c r="K123" s="568"/>
      <c r="L123" s="568"/>
      <c r="M123" s="568"/>
    </row>
    <row r="124" spans="1:13" ht="15.75" customHeight="1">
      <c r="A124" s="568"/>
      <c r="B124" s="676" t="s">
        <v>1078</v>
      </c>
      <c r="C124" s="633"/>
      <c r="D124" s="633"/>
      <c r="E124" s="633"/>
      <c r="F124" s="632">
        <v>4.9000000000000004</v>
      </c>
      <c r="G124" s="602">
        <v>5.9</v>
      </c>
      <c r="H124" s="602">
        <v>4.9000000000000004</v>
      </c>
      <c r="I124" s="602">
        <v>5.8</v>
      </c>
      <c r="J124" s="570"/>
      <c r="K124" s="568"/>
      <c r="L124" s="568"/>
      <c r="M124" s="568"/>
    </row>
    <row r="125" spans="1:13" ht="15.75" customHeight="1">
      <c r="A125" s="568"/>
      <c r="B125" s="676" t="s">
        <v>1079</v>
      </c>
      <c r="C125" s="633"/>
      <c r="D125" s="633"/>
      <c r="E125" s="633"/>
      <c r="F125" s="632">
        <v>0.5</v>
      </c>
      <c r="G125" s="602">
        <v>0.5</v>
      </c>
      <c r="H125" s="602">
        <v>0.5</v>
      </c>
      <c r="I125" s="602">
        <v>0.6</v>
      </c>
      <c r="J125" s="570"/>
      <c r="K125" s="568"/>
      <c r="L125" s="568"/>
      <c r="M125" s="568"/>
    </row>
    <row r="126" spans="1:13" ht="15.75" customHeight="1">
      <c r="A126" s="568"/>
      <c r="B126" s="676" t="s">
        <v>1080</v>
      </c>
      <c r="C126" s="633"/>
      <c r="D126" s="633"/>
      <c r="E126" s="633"/>
      <c r="F126" s="632">
        <v>7</v>
      </c>
      <c r="G126" s="602">
        <v>7.1</v>
      </c>
      <c r="H126" s="602">
        <v>7.2</v>
      </c>
      <c r="I126" s="602">
        <v>6</v>
      </c>
      <c r="J126" s="570"/>
      <c r="K126" s="568"/>
      <c r="L126" s="568"/>
      <c r="M126" s="568"/>
    </row>
    <row r="127" spans="1:13" ht="15.75" customHeight="1">
      <c r="A127" s="568"/>
      <c r="B127" s="676" t="s">
        <v>1081</v>
      </c>
      <c r="C127" s="633"/>
      <c r="D127" s="633"/>
      <c r="E127" s="633"/>
      <c r="F127" s="632">
        <v>1.2</v>
      </c>
      <c r="G127" s="602">
        <v>1.6</v>
      </c>
      <c r="H127" s="602">
        <v>1.6</v>
      </c>
      <c r="I127" s="602">
        <v>2</v>
      </c>
      <c r="J127" s="570"/>
      <c r="K127" s="568"/>
      <c r="L127" s="568"/>
      <c r="M127" s="568"/>
    </row>
    <row r="128" spans="1:13" ht="15.75" customHeight="1">
      <c r="A128" s="568"/>
      <c r="B128" s="584" t="s">
        <v>797</v>
      </c>
      <c r="C128" s="633"/>
      <c r="D128" s="633"/>
      <c r="E128" s="633"/>
      <c r="F128" s="672" t="s">
        <v>1082</v>
      </c>
      <c r="G128" s="587" t="s">
        <v>684</v>
      </c>
      <c r="H128" s="587" t="s">
        <v>684</v>
      </c>
      <c r="I128" s="587" t="s">
        <v>684</v>
      </c>
      <c r="J128" s="673"/>
      <c r="K128" s="568"/>
      <c r="L128" s="568"/>
      <c r="M128" s="568"/>
    </row>
    <row r="129" spans="1:13" ht="15.75" customHeight="1">
      <c r="A129" s="568"/>
      <c r="B129" s="584" t="s">
        <v>1083</v>
      </c>
      <c r="C129" s="633"/>
      <c r="D129" s="633"/>
      <c r="E129" s="633"/>
      <c r="F129" s="672" t="s">
        <v>1075</v>
      </c>
      <c r="G129" s="587" t="s">
        <v>684</v>
      </c>
      <c r="H129" s="587" t="s">
        <v>684</v>
      </c>
      <c r="I129" s="587" t="s">
        <v>684</v>
      </c>
      <c r="J129" s="678"/>
      <c r="K129" s="568"/>
      <c r="L129" s="568"/>
      <c r="M129" s="568"/>
    </row>
    <row r="130" spans="1:13" ht="15.75" customHeight="1">
      <c r="A130" s="568"/>
      <c r="B130" s="584" t="s">
        <v>798</v>
      </c>
      <c r="C130" s="633"/>
      <c r="D130" s="633"/>
      <c r="E130" s="633"/>
      <c r="F130" s="672" t="s">
        <v>1075</v>
      </c>
      <c r="G130" s="587" t="s">
        <v>684</v>
      </c>
      <c r="H130" s="587" t="s">
        <v>684</v>
      </c>
      <c r="I130" s="587" t="s">
        <v>684</v>
      </c>
      <c r="J130" s="678"/>
      <c r="K130" s="568"/>
      <c r="L130" s="568"/>
      <c r="M130" s="568"/>
    </row>
    <row r="131" spans="1:13" ht="15.75" customHeight="1">
      <c r="A131" s="568"/>
      <c r="B131" s="584" t="s">
        <v>799</v>
      </c>
      <c r="C131" s="633"/>
      <c r="D131" s="633"/>
      <c r="E131" s="633"/>
      <c r="F131" s="672" t="s">
        <v>1075</v>
      </c>
      <c r="G131" s="587" t="s">
        <v>684</v>
      </c>
      <c r="H131" s="587" t="s">
        <v>684</v>
      </c>
      <c r="I131" s="587" t="s">
        <v>684</v>
      </c>
      <c r="J131" s="678"/>
      <c r="K131" s="568"/>
      <c r="L131" s="568"/>
      <c r="M131" s="568"/>
    </row>
    <row r="132" spans="1:13" ht="15.75" customHeight="1">
      <c r="A132" s="568"/>
      <c r="B132" s="620" t="s">
        <v>800</v>
      </c>
      <c r="C132" s="634"/>
      <c r="D132" s="634"/>
      <c r="E132" s="634"/>
      <c r="F132" s="679" t="s">
        <v>1084</v>
      </c>
      <c r="G132" s="680" t="s">
        <v>684</v>
      </c>
      <c r="H132" s="680" t="s">
        <v>684</v>
      </c>
      <c r="I132" s="587" t="s">
        <v>684</v>
      </c>
      <c r="J132" s="678"/>
      <c r="K132" s="568"/>
      <c r="L132" s="568"/>
      <c r="M132" s="568"/>
    </row>
    <row r="133" spans="1:13" ht="15.75" customHeight="1" thickBot="1">
      <c r="A133" s="568"/>
      <c r="B133" s="623" t="s">
        <v>344</v>
      </c>
      <c r="C133" s="636"/>
      <c r="D133" s="636"/>
      <c r="E133" s="636"/>
      <c r="F133" s="666">
        <v>578.1</v>
      </c>
      <c r="G133" s="681">
        <v>583.9</v>
      </c>
      <c r="H133" s="681">
        <v>558.29999999999995</v>
      </c>
      <c r="I133" s="658">
        <v>576.20000000000005</v>
      </c>
      <c r="J133" s="678"/>
      <c r="K133" s="568"/>
      <c r="L133" s="568"/>
      <c r="M133" s="568"/>
    </row>
    <row r="134" spans="1:13" ht="15.75" customHeight="1">
      <c r="A134" s="568"/>
      <c r="B134" s="813" t="s">
        <v>1085</v>
      </c>
      <c r="C134" s="813"/>
      <c r="D134" s="813"/>
      <c r="E134" s="813"/>
      <c r="F134" s="813"/>
      <c r="G134" s="813"/>
      <c r="H134" s="813"/>
      <c r="I134" s="813"/>
      <c r="J134" s="662"/>
      <c r="K134" s="568"/>
      <c r="L134" s="568"/>
      <c r="M134" s="568"/>
    </row>
    <row r="135" spans="1:13" ht="15.75" customHeight="1">
      <c r="A135" s="568"/>
      <c r="B135" s="810" t="s">
        <v>1086</v>
      </c>
      <c r="C135" s="810"/>
      <c r="D135" s="810"/>
      <c r="E135" s="810"/>
      <c r="F135" s="810"/>
      <c r="G135" s="810"/>
      <c r="H135" s="810"/>
      <c r="I135" s="612"/>
      <c r="J135" s="662"/>
      <c r="K135" s="568"/>
      <c r="L135" s="568"/>
      <c r="M135" s="568"/>
    </row>
    <row r="136" spans="1:13" ht="15.75" customHeight="1">
      <c r="A136" s="568"/>
      <c r="B136" s="810" t="s">
        <v>1087</v>
      </c>
      <c r="C136" s="810"/>
      <c r="D136" s="810"/>
      <c r="E136" s="810"/>
      <c r="F136" s="810"/>
      <c r="G136" s="810"/>
      <c r="H136" s="810"/>
      <c r="I136" s="612"/>
      <c r="J136" s="662"/>
      <c r="K136" s="568"/>
      <c r="L136" s="568"/>
      <c r="M136" s="568"/>
    </row>
    <row r="137" spans="1:13" ht="26.1" customHeight="1">
      <c r="A137" s="568"/>
      <c r="B137" s="810" t="s">
        <v>1088</v>
      </c>
      <c r="C137" s="810"/>
      <c r="D137" s="810"/>
      <c r="E137" s="810"/>
      <c r="F137" s="810"/>
      <c r="G137" s="810"/>
      <c r="H137" s="810"/>
      <c r="I137" s="810"/>
      <c r="J137" s="662"/>
      <c r="K137" s="568"/>
      <c r="L137" s="568"/>
      <c r="M137" s="568"/>
    </row>
    <row r="138" spans="1:13" ht="15" customHeight="1">
      <c r="A138" s="568"/>
      <c r="B138" s="573"/>
      <c r="C138" s="573"/>
      <c r="D138" s="573"/>
      <c r="E138" s="573"/>
      <c r="F138" s="573"/>
      <c r="G138" s="573"/>
      <c r="H138" s="573"/>
      <c r="I138" s="573"/>
      <c r="J138" s="573"/>
    </row>
    <row r="139" spans="1:13" ht="15" customHeight="1">
      <c r="A139" s="568"/>
      <c r="B139" s="568"/>
      <c r="C139" s="573"/>
      <c r="D139" s="568"/>
      <c r="E139" s="568"/>
      <c r="F139" s="573"/>
      <c r="G139" s="568"/>
      <c r="H139" s="573"/>
      <c r="I139" s="568"/>
      <c r="J139" s="573"/>
      <c r="K139" s="568"/>
    </row>
    <row r="140" spans="1:13" ht="46.7" customHeight="1">
      <c r="B140" s="570" t="s">
        <v>1089</v>
      </c>
      <c r="C140" s="682">
        <v>32.31</v>
      </c>
      <c r="D140" s="568"/>
      <c r="E140" s="570" t="s">
        <v>1090</v>
      </c>
      <c r="F140" s="683">
        <v>32.6</v>
      </c>
      <c r="G140" s="684"/>
      <c r="H140" s="573" t="s">
        <v>1091</v>
      </c>
      <c r="I140" s="682">
        <v>545.74</v>
      </c>
      <c r="J140" s="568"/>
      <c r="K140" s="573"/>
    </row>
    <row r="141" spans="1:13" ht="15" customHeight="1">
      <c r="B141" s="685" t="s">
        <v>1092</v>
      </c>
      <c r="C141" s="686" t="s">
        <v>1093</v>
      </c>
      <c r="D141" s="568"/>
      <c r="E141" s="685" t="s">
        <v>1094</v>
      </c>
      <c r="F141" s="686" t="s">
        <v>1093</v>
      </c>
      <c r="G141" s="684"/>
      <c r="H141" s="685" t="s">
        <v>1092</v>
      </c>
      <c r="I141" s="686" t="s">
        <v>1093</v>
      </c>
      <c r="J141" s="568"/>
      <c r="K141" s="568"/>
    </row>
    <row r="142" spans="1:13" ht="39.200000000000003" customHeight="1">
      <c r="B142" s="687" t="s">
        <v>1095</v>
      </c>
      <c r="C142" s="688">
        <v>9.27</v>
      </c>
      <c r="D142" s="568"/>
      <c r="E142" s="687" t="s">
        <v>1096</v>
      </c>
      <c r="F142" s="630">
        <v>23.3</v>
      </c>
      <c r="G142" s="684"/>
      <c r="H142" s="687" t="s">
        <v>1097</v>
      </c>
      <c r="I142" s="688">
        <v>2.44</v>
      </c>
      <c r="J142" s="568"/>
      <c r="K142" s="573"/>
    </row>
    <row r="143" spans="1:13" ht="15.75" customHeight="1" thickBot="1">
      <c r="B143" s="689" t="s">
        <v>1098</v>
      </c>
      <c r="C143" s="690">
        <v>0.99</v>
      </c>
      <c r="D143" s="568"/>
      <c r="E143" s="691" t="s">
        <v>1099</v>
      </c>
      <c r="F143" s="692">
        <v>9.3000000000000007</v>
      </c>
      <c r="G143" s="684"/>
      <c r="H143" s="689" t="s">
        <v>1100</v>
      </c>
      <c r="I143" s="672"/>
      <c r="J143" s="568"/>
      <c r="K143" s="573"/>
    </row>
    <row r="144" spans="1:13" ht="24.2" customHeight="1">
      <c r="B144" s="689" t="s">
        <v>1101</v>
      </c>
      <c r="C144" s="690">
        <v>7.26</v>
      </c>
      <c r="D144" s="568"/>
      <c r="E144" s="810" t="s">
        <v>1102</v>
      </c>
      <c r="F144" s="810"/>
      <c r="G144" s="810"/>
      <c r="H144" s="810" t="s">
        <v>1103</v>
      </c>
      <c r="I144" s="810">
        <v>399.9</v>
      </c>
      <c r="J144" s="810"/>
      <c r="K144" s="810"/>
    </row>
    <row r="145" spans="1:11" ht="24.2" customHeight="1">
      <c r="B145" s="689" t="s">
        <v>1104</v>
      </c>
      <c r="C145" s="690">
        <v>2.4900000000000002</v>
      </c>
      <c r="D145" s="568"/>
      <c r="E145" s="693"/>
      <c r="F145" s="684"/>
      <c r="G145" s="684"/>
      <c r="H145" s="694" t="s">
        <v>1105</v>
      </c>
      <c r="I145" s="632">
        <v>129.80000000000001</v>
      </c>
      <c r="J145" s="568"/>
      <c r="K145" s="573"/>
    </row>
    <row r="146" spans="1:11" ht="15.75" customHeight="1">
      <c r="B146" s="689" t="s">
        <v>1106</v>
      </c>
      <c r="C146" s="690">
        <v>4.72</v>
      </c>
      <c r="D146" s="568"/>
      <c r="E146" s="693"/>
      <c r="F146" s="684"/>
      <c r="G146" s="684"/>
      <c r="H146" s="694" t="s">
        <v>1107</v>
      </c>
      <c r="I146" s="632">
        <v>4.9000000000000004</v>
      </c>
      <c r="J146" s="568"/>
      <c r="K146" s="573"/>
    </row>
    <row r="147" spans="1:11" ht="15.75" customHeight="1">
      <c r="B147" s="689" t="s">
        <v>1108</v>
      </c>
      <c r="C147" s="690">
        <v>6.75</v>
      </c>
      <c r="D147" s="568"/>
      <c r="E147" s="693"/>
      <c r="F147" s="684"/>
      <c r="G147" s="684"/>
      <c r="H147" s="695" t="s">
        <v>1109</v>
      </c>
      <c r="I147" s="632">
        <v>0.5</v>
      </c>
      <c r="J147" s="568"/>
      <c r="K147" s="573"/>
    </row>
    <row r="148" spans="1:11" ht="15.75" customHeight="1" thickBot="1">
      <c r="B148" s="691" t="s">
        <v>1110</v>
      </c>
      <c r="C148" s="696">
        <v>0.83</v>
      </c>
      <c r="D148" s="568"/>
      <c r="E148" s="693"/>
      <c r="F148" s="684"/>
      <c r="G148" s="684"/>
      <c r="H148" s="695" t="s">
        <v>1111</v>
      </c>
      <c r="I148" s="632">
        <v>7</v>
      </c>
      <c r="J148" s="568"/>
      <c r="K148" s="573"/>
    </row>
    <row r="149" spans="1:11" ht="15.75" customHeight="1" thickBot="1">
      <c r="B149" s="697"/>
      <c r="C149" s="698"/>
      <c r="D149" s="693"/>
      <c r="E149" s="693"/>
      <c r="F149" s="684"/>
      <c r="G149" s="684"/>
      <c r="H149" s="699" t="s">
        <v>1112</v>
      </c>
      <c r="I149" s="692">
        <v>1.2</v>
      </c>
      <c r="J149" s="568"/>
      <c r="K149" s="573"/>
    </row>
    <row r="150" spans="1:11" ht="15" customHeight="1">
      <c r="B150" s="575"/>
      <c r="H150" s="700"/>
      <c r="I150" s="625"/>
    </row>
    <row r="151" spans="1:11" ht="15" customHeight="1">
      <c r="A151" s="568"/>
      <c r="B151" s="575" t="s">
        <v>1113</v>
      </c>
      <c r="C151" s="693"/>
      <c r="D151" s="693"/>
      <c r="E151" s="693"/>
      <c r="F151" s="693"/>
      <c r="G151" s="684"/>
      <c r="H151" s="684"/>
      <c r="I151" s="573"/>
      <c r="J151" s="573"/>
    </row>
    <row r="152" spans="1:11" ht="39.950000000000003" customHeight="1">
      <c r="B152" s="701" t="s">
        <v>1114</v>
      </c>
      <c r="C152" s="702" t="s">
        <v>1115</v>
      </c>
      <c r="D152" s="639" t="s">
        <v>1116</v>
      </c>
      <c r="E152" s="639" t="s">
        <v>1117</v>
      </c>
      <c r="F152" s="702" t="s">
        <v>1118</v>
      </c>
      <c r="G152" s="639" t="s">
        <v>1119</v>
      </c>
      <c r="H152" s="702" t="s">
        <v>1120</v>
      </c>
    </row>
    <row r="153" spans="1:11" ht="15.75" customHeight="1">
      <c r="B153" s="703" t="s">
        <v>344</v>
      </c>
      <c r="C153" s="704">
        <v>26.63</v>
      </c>
      <c r="D153" s="704">
        <v>7.24</v>
      </c>
      <c r="E153" s="704">
        <v>0.88</v>
      </c>
      <c r="F153" s="705">
        <v>32.6</v>
      </c>
      <c r="G153" s="704">
        <v>543.29999999999995</v>
      </c>
      <c r="H153" s="705">
        <v>610.70000000000005</v>
      </c>
    </row>
    <row r="154" spans="1:11" ht="15.75" customHeight="1">
      <c r="B154" s="706" t="s">
        <v>1121</v>
      </c>
      <c r="C154" s="707">
        <v>6</v>
      </c>
      <c r="D154" s="707">
        <v>4.8</v>
      </c>
      <c r="E154" s="708">
        <v>0</v>
      </c>
      <c r="F154" s="707">
        <v>3.2</v>
      </c>
      <c r="G154" s="707">
        <v>395</v>
      </c>
      <c r="H154" s="707">
        <v>409</v>
      </c>
    </row>
    <row r="155" spans="1:11" ht="15.75" customHeight="1">
      <c r="B155" s="706" t="s">
        <v>58</v>
      </c>
      <c r="C155" s="707">
        <v>13.2</v>
      </c>
      <c r="D155" s="707">
        <v>1.9</v>
      </c>
      <c r="E155" s="707">
        <v>0.4</v>
      </c>
      <c r="F155" s="707">
        <v>24.2</v>
      </c>
      <c r="G155" s="707">
        <v>129.80000000000001</v>
      </c>
      <c r="H155" s="707">
        <v>169.5</v>
      </c>
    </row>
    <row r="156" spans="1:11" ht="15.75" customHeight="1">
      <c r="B156" s="706" t="s">
        <v>250</v>
      </c>
      <c r="C156" s="709">
        <v>3</v>
      </c>
      <c r="D156" s="710">
        <v>0.02</v>
      </c>
      <c r="E156" s="710">
        <v>0.08</v>
      </c>
      <c r="F156" s="711">
        <v>1</v>
      </c>
      <c r="G156" s="709">
        <v>0.5</v>
      </c>
      <c r="H156" s="711">
        <v>4.7</v>
      </c>
    </row>
    <row r="157" spans="1:11" ht="15.75" customHeight="1">
      <c r="B157" s="706" t="s">
        <v>1122</v>
      </c>
      <c r="C157" s="707">
        <v>2.7</v>
      </c>
      <c r="D157" s="707">
        <v>0.5</v>
      </c>
      <c r="E157" s="707">
        <v>0.5</v>
      </c>
      <c r="F157" s="707">
        <v>3.7</v>
      </c>
      <c r="G157" s="707">
        <v>18</v>
      </c>
      <c r="H157" s="711">
        <v>25.3</v>
      </c>
    </row>
    <row r="158" spans="1:11" ht="15.75" customHeight="1" thickBot="1">
      <c r="B158" s="712" t="s">
        <v>1123</v>
      </c>
      <c r="C158" s="713">
        <v>1.7</v>
      </c>
      <c r="D158" s="714">
        <v>0</v>
      </c>
      <c r="E158" s="714">
        <v>0</v>
      </c>
      <c r="F158" s="713">
        <v>0.5</v>
      </c>
      <c r="G158" s="715">
        <v>0</v>
      </c>
      <c r="H158" s="713">
        <v>2.2999999999999998</v>
      </c>
    </row>
    <row r="159" spans="1:11" ht="15.75" customHeight="1">
      <c r="B159" s="716" t="s">
        <v>1124</v>
      </c>
      <c r="C159" s="717"/>
      <c r="D159" s="717"/>
      <c r="E159" s="717"/>
      <c r="F159" s="718"/>
      <c r="G159" s="718"/>
      <c r="H159" s="718"/>
    </row>
    <row r="160" spans="1:11" ht="15" customHeight="1">
      <c r="B160" s="811" t="s">
        <v>1125</v>
      </c>
      <c r="C160" s="811"/>
      <c r="D160" s="811"/>
      <c r="E160" s="811"/>
      <c r="F160" s="719"/>
      <c r="G160" s="719"/>
      <c r="H160" s="719"/>
    </row>
    <row r="161" spans="2:8" ht="15" customHeight="1">
      <c r="B161" s="568"/>
      <c r="C161" s="720"/>
      <c r="D161" s="720"/>
      <c r="E161" s="720"/>
      <c r="F161" s="721"/>
      <c r="G161" s="721"/>
      <c r="H161" s="721"/>
    </row>
    <row r="162" spans="2:8" ht="15.75" customHeight="1">
      <c r="B162" s="722" t="s">
        <v>789</v>
      </c>
      <c r="C162" s="723"/>
      <c r="D162" s="722"/>
      <c r="E162" s="594"/>
      <c r="F162" s="594"/>
      <c r="G162" s="594"/>
      <c r="H162" s="594"/>
    </row>
  </sheetData>
  <mergeCells count="35">
    <mergeCell ref="B14:E14"/>
    <mergeCell ref="H2:I2"/>
    <mergeCell ref="B5:C5"/>
    <mergeCell ref="B6:E6"/>
    <mergeCell ref="B7:D7"/>
    <mergeCell ref="B13:E13"/>
    <mergeCell ref="B72:D72"/>
    <mergeCell ref="B15:D15"/>
    <mergeCell ref="B23:D23"/>
    <mergeCell ref="B27:D27"/>
    <mergeCell ref="B37:I37"/>
    <mergeCell ref="B38:I38"/>
    <mergeCell ref="B39:I39"/>
    <mergeCell ref="B40:I40"/>
    <mergeCell ref="B41:I41"/>
    <mergeCell ref="B42:I42"/>
    <mergeCell ref="B55:I55"/>
    <mergeCell ref="B56:H56"/>
    <mergeCell ref="B134:I134"/>
    <mergeCell ref="B74:D74"/>
    <mergeCell ref="B77:C77"/>
    <mergeCell ref="B85:J85"/>
    <mergeCell ref="B86:J86"/>
    <mergeCell ref="B87:J87"/>
    <mergeCell ref="B90:C90"/>
    <mergeCell ref="B100:H100"/>
    <mergeCell ref="B108:I108"/>
    <mergeCell ref="B110:D110"/>
    <mergeCell ref="C112:D112"/>
    <mergeCell ref="C113:D113"/>
    <mergeCell ref="B135:H135"/>
    <mergeCell ref="B136:H136"/>
    <mergeCell ref="B137:I137"/>
    <mergeCell ref="E144:K144"/>
    <mergeCell ref="B160:E16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E1C53-5342-42AE-84F0-09B3636D8433}">
  <sheetPr codeName="Sheet2">
    <tabColor rgb="FF002060"/>
  </sheetPr>
  <dimension ref="A1:F70"/>
  <sheetViews>
    <sheetView showGridLines="0" workbookViewId="0">
      <selection activeCell="B27" sqref="B27"/>
    </sheetView>
  </sheetViews>
  <sheetFormatPr defaultColWidth="9.140625" defaultRowHeight="12.75"/>
  <cols>
    <col min="1" max="1" width="4.7109375" style="2" customWidth="1"/>
    <col min="2" max="3" width="24.140625" style="4" customWidth="1"/>
    <col min="4" max="4" width="27.5703125" style="4" customWidth="1"/>
    <col min="5" max="5" width="32.7109375" style="4" customWidth="1"/>
    <col min="6" max="6" width="38.85546875" style="4" customWidth="1"/>
    <col min="7" max="16384" width="9.140625" style="2"/>
  </cols>
  <sheetData>
    <row r="1" spans="2:6" ht="13.5" thickBot="1">
      <c r="B1" s="175" t="s">
        <v>579</v>
      </c>
      <c r="C1" s="174"/>
      <c r="D1" s="174"/>
      <c r="E1" s="174"/>
      <c r="F1" s="174"/>
    </row>
    <row r="2" spans="2:6">
      <c r="B2" s="173" t="s">
        <v>72</v>
      </c>
      <c r="C2" s="173" t="s">
        <v>5</v>
      </c>
      <c r="D2" s="173" t="s">
        <v>73</v>
      </c>
      <c r="E2" s="173" t="s">
        <v>74</v>
      </c>
      <c r="F2" s="173" t="s">
        <v>75</v>
      </c>
    </row>
    <row r="3" spans="2:6">
      <c r="B3" s="170" t="s">
        <v>58</v>
      </c>
      <c r="C3" s="172"/>
      <c r="D3" s="172"/>
      <c r="E3" s="172"/>
      <c r="F3" s="172"/>
    </row>
    <row r="4" spans="2:6" ht="38.25">
      <c r="B4" s="157" t="s">
        <v>578</v>
      </c>
      <c r="C4" s="157" t="s">
        <v>577</v>
      </c>
      <c r="D4" s="157" t="s">
        <v>113</v>
      </c>
      <c r="E4" s="157" t="s">
        <v>76</v>
      </c>
      <c r="F4" s="157" t="s">
        <v>77</v>
      </c>
    </row>
    <row r="5" spans="2:6" ht="25.5">
      <c r="B5" s="157" t="s">
        <v>576</v>
      </c>
      <c r="C5" s="157" t="s">
        <v>78</v>
      </c>
      <c r="D5" s="157" t="s">
        <v>113</v>
      </c>
      <c r="E5" s="157" t="s">
        <v>79</v>
      </c>
      <c r="F5" s="157" t="s">
        <v>703</v>
      </c>
    </row>
    <row r="6" spans="2:6" ht="25.5">
      <c r="B6" s="157" t="s">
        <v>575</v>
      </c>
      <c r="C6" s="157" t="s">
        <v>80</v>
      </c>
      <c r="D6" s="157" t="s">
        <v>113</v>
      </c>
      <c r="E6" s="157" t="s">
        <v>81</v>
      </c>
      <c r="F6" s="157" t="s">
        <v>82</v>
      </c>
    </row>
    <row r="7" spans="2:6" ht="25.5">
      <c r="B7" s="157" t="s">
        <v>574</v>
      </c>
      <c r="C7" s="157" t="s">
        <v>80</v>
      </c>
      <c r="D7" s="157" t="s">
        <v>113</v>
      </c>
      <c r="E7" s="157" t="s">
        <v>79</v>
      </c>
      <c r="F7" s="157" t="s">
        <v>83</v>
      </c>
    </row>
    <row r="8" spans="2:6" ht="38.25">
      <c r="B8" s="157" t="s">
        <v>573</v>
      </c>
      <c r="C8" s="157" t="s">
        <v>84</v>
      </c>
      <c r="D8" s="157" t="s">
        <v>113</v>
      </c>
      <c r="E8" s="157" t="s">
        <v>85</v>
      </c>
      <c r="F8" s="157" t="s">
        <v>704</v>
      </c>
    </row>
    <row r="9" spans="2:6" ht="38.25">
      <c r="B9" s="157" t="s">
        <v>572</v>
      </c>
      <c r="C9" s="157" t="s">
        <v>86</v>
      </c>
      <c r="D9" s="157" t="s">
        <v>113</v>
      </c>
      <c r="E9" s="157" t="s">
        <v>87</v>
      </c>
      <c r="F9" s="157" t="s">
        <v>571</v>
      </c>
    </row>
    <row r="10" spans="2:6" ht="38.25">
      <c r="B10" s="157" t="s">
        <v>570</v>
      </c>
      <c r="C10" s="157" t="s">
        <v>88</v>
      </c>
      <c r="D10" s="157" t="s">
        <v>113</v>
      </c>
      <c r="E10" s="157" t="s">
        <v>89</v>
      </c>
      <c r="F10" s="157" t="s">
        <v>569</v>
      </c>
    </row>
    <row r="11" spans="2:6" ht="25.5">
      <c r="B11" s="157" t="s">
        <v>90</v>
      </c>
      <c r="C11" s="157" t="s">
        <v>80</v>
      </c>
      <c r="D11" s="157" t="s">
        <v>113</v>
      </c>
      <c r="E11" s="157" t="s">
        <v>91</v>
      </c>
      <c r="F11" s="157" t="s">
        <v>92</v>
      </c>
    </row>
    <row r="12" spans="2:6" ht="38.25">
      <c r="B12" s="157" t="s">
        <v>568</v>
      </c>
      <c r="C12" s="157" t="s">
        <v>80</v>
      </c>
      <c r="D12" s="157" t="s">
        <v>113</v>
      </c>
      <c r="E12" s="157" t="s">
        <v>93</v>
      </c>
      <c r="F12" s="157" t="s">
        <v>705</v>
      </c>
    </row>
    <row r="13" spans="2:6" ht="25.5">
      <c r="B13" s="157" t="s">
        <v>567</v>
      </c>
      <c r="C13" s="157" t="s">
        <v>566</v>
      </c>
      <c r="D13" s="157" t="s">
        <v>113</v>
      </c>
      <c r="E13" s="157" t="s">
        <v>565</v>
      </c>
      <c r="F13" s="157" t="s">
        <v>94</v>
      </c>
    </row>
    <row r="14" spans="2:6">
      <c r="B14" s="157" t="s">
        <v>564</v>
      </c>
      <c r="C14" s="157" t="s">
        <v>95</v>
      </c>
      <c r="D14" s="157" t="s">
        <v>113</v>
      </c>
      <c r="E14" s="157" t="s">
        <v>563</v>
      </c>
      <c r="F14" s="157" t="s">
        <v>96</v>
      </c>
    </row>
    <row r="15" spans="2:6" ht="25.5">
      <c r="B15" s="157" t="s">
        <v>562</v>
      </c>
      <c r="C15" s="157" t="s">
        <v>97</v>
      </c>
      <c r="D15" s="157" t="s">
        <v>113</v>
      </c>
      <c r="E15" s="157" t="s">
        <v>98</v>
      </c>
      <c r="F15" s="157" t="s">
        <v>99</v>
      </c>
    </row>
    <row r="16" spans="2:6" ht="25.5">
      <c r="B16" s="157" t="s">
        <v>561</v>
      </c>
      <c r="C16" s="157" t="s">
        <v>80</v>
      </c>
      <c r="D16" s="157" t="s">
        <v>113</v>
      </c>
      <c r="E16" s="157" t="s">
        <v>100</v>
      </c>
      <c r="F16" s="157" t="s">
        <v>706</v>
      </c>
    </row>
    <row r="17" spans="2:6" ht="38.25">
      <c r="B17" s="157" t="s">
        <v>560</v>
      </c>
      <c r="C17" s="157" t="s">
        <v>145</v>
      </c>
      <c r="D17" s="157" t="s">
        <v>101</v>
      </c>
      <c r="E17" s="157" t="s">
        <v>548</v>
      </c>
      <c r="F17" s="157" t="s">
        <v>559</v>
      </c>
    </row>
    <row r="18" spans="2:6">
      <c r="B18" s="157" t="s">
        <v>558</v>
      </c>
      <c r="C18" s="157" t="s">
        <v>102</v>
      </c>
      <c r="D18" s="157" t="s">
        <v>113</v>
      </c>
      <c r="E18" s="157" t="s">
        <v>548</v>
      </c>
      <c r="F18" s="157" t="s">
        <v>103</v>
      </c>
    </row>
    <row r="19" spans="2:6" ht="25.5">
      <c r="B19" s="157" t="s">
        <v>557</v>
      </c>
      <c r="C19" s="157" t="s">
        <v>556</v>
      </c>
      <c r="D19" s="157" t="s">
        <v>104</v>
      </c>
      <c r="E19" s="157" t="s">
        <v>105</v>
      </c>
      <c r="F19" s="157" t="s">
        <v>106</v>
      </c>
    </row>
    <row r="20" spans="2:6" ht="38.25">
      <c r="B20" s="157" t="s">
        <v>555</v>
      </c>
      <c r="C20" s="157" t="s">
        <v>554</v>
      </c>
      <c r="D20" s="157" t="s">
        <v>107</v>
      </c>
      <c r="E20" s="157" t="s">
        <v>553</v>
      </c>
      <c r="F20" s="157" t="s">
        <v>552</v>
      </c>
    </row>
    <row r="21" spans="2:6" ht="25.5">
      <c r="B21" s="157" t="s">
        <v>551</v>
      </c>
      <c r="C21" s="157" t="s">
        <v>108</v>
      </c>
      <c r="D21" s="157" t="s">
        <v>113</v>
      </c>
      <c r="E21" s="157" t="s">
        <v>109</v>
      </c>
      <c r="F21" s="157" t="s">
        <v>110</v>
      </c>
    </row>
    <row r="22" spans="2:6" ht="25.5">
      <c r="B22" s="157" t="s">
        <v>550</v>
      </c>
      <c r="C22" s="157" t="s">
        <v>145</v>
      </c>
      <c r="D22" s="157" t="s">
        <v>549</v>
      </c>
      <c r="E22" s="157" t="s">
        <v>548</v>
      </c>
      <c r="F22" s="157" t="s">
        <v>547</v>
      </c>
    </row>
    <row r="23" spans="2:6" ht="25.5">
      <c r="B23" s="157" t="s">
        <v>1126</v>
      </c>
      <c r="C23" s="157" t="s">
        <v>1127</v>
      </c>
      <c r="D23" s="157" t="s">
        <v>113</v>
      </c>
      <c r="E23" s="157" t="s">
        <v>1128</v>
      </c>
      <c r="F23" s="157" t="s">
        <v>1129</v>
      </c>
    </row>
    <row r="24" spans="2:6" ht="25.5">
      <c r="B24" s="157" t="s">
        <v>1130</v>
      </c>
      <c r="C24" s="157" t="s">
        <v>1131</v>
      </c>
      <c r="D24" s="157" t="s">
        <v>113</v>
      </c>
      <c r="E24" s="157" t="s">
        <v>1132</v>
      </c>
      <c r="F24" s="157" t="s">
        <v>1133</v>
      </c>
    </row>
    <row r="25" spans="2:6" ht="25.5">
      <c r="B25" s="157" t="s">
        <v>1134</v>
      </c>
      <c r="C25" s="157" t="s">
        <v>1135</v>
      </c>
      <c r="D25" s="157" t="s">
        <v>113</v>
      </c>
      <c r="E25" s="157" t="s">
        <v>1132</v>
      </c>
      <c r="F25" s="157" t="s">
        <v>1136</v>
      </c>
    </row>
    <row r="26" spans="2:6" ht="25.5">
      <c r="B26" s="157" t="s">
        <v>1137</v>
      </c>
      <c r="C26" s="157" t="s">
        <v>1138</v>
      </c>
      <c r="D26" s="157" t="s">
        <v>113</v>
      </c>
      <c r="E26" s="157" t="s">
        <v>1139</v>
      </c>
      <c r="F26" s="157" t="s">
        <v>1140</v>
      </c>
    </row>
    <row r="27" spans="2:6" ht="25.5">
      <c r="B27" s="157" t="s">
        <v>1141</v>
      </c>
      <c r="C27" s="157" t="s">
        <v>1142</v>
      </c>
      <c r="D27" s="157" t="s">
        <v>113</v>
      </c>
      <c r="E27" s="157" t="s">
        <v>1132</v>
      </c>
      <c r="F27" s="157" t="s">
        <v>1143</v>
      </c>
    </row>
    <row r="28" spans="2:6" ht="25.5">
      <c r="B28" s="157" t="s">
        <v>1144</v>
      </c>
      <c r="C28" s="157" t="s">
        <v>1145</v>
      </c>
      <c r="D28" s="157" t="s">
        <v>113</v>
      </c>
      <c r="E28" s="157" t="s">
        <v>1132</v>
      </c>
      <c r="F28" s="157" t="s">
        <v>1146</v>
      </c>
    </row>
    <row r="29" spans="2:6" ht="25.5">
      <c r="B29" s="162" t="s">
        <v>1147</v>
      </c>
      <c r="C29" s="162" t="s">
        <v>1148</v>
      </c>
      <c r="D29" s="162" t="s">
        <v>113</v>
      </c>
      <c r="E29" s="162" t="s">
        <v>1128</v>
      </c>
      <c r="F29" s="162" t="s">
        <v>1129</v>
      </c>
    </row>
    <row r="30" spans="2:6">
      <c r="B30" s="157"/>
      <c r="C30" s="157"/>
      <c r="D30" s="157"/>
      <c r="E30" s="157"/>
      <c r="F30" s="157"/>
    </row>
    <row r="31" spans="2:6">
      <c r="B31" s="171"/>
    </row>
    <row r="32" spans="2:6" ht="15.4" customHeight="1">
      <c r="B32" s="732" t="s">
        <v>250</v>
      </c>
      <c r="C32" s="732"/>
      <c r="D32" s="732"/>
      <c r="E32" s="732"/>
      <c r="F32" s="732"/>
    </row>
    <row r="33" spans="2:6" ht="38.25">
      <c r="B33" s="162" t="s">
        <v>546</v>
      </c>
      <c r="C33" s="162" t="s">
        <v>112</v>
      </c>
      <c r="D33" s="162" t="s">
        <v>113</v>
      </c>
      <c r="E33" s="162" t="s">
        <v>545</v>
      </c>
      <c r="F33" s="162" t="s">
        <v>114</v>
      </c>
    </row>
    <row r="35" spans="2:6" ht="15.4" customHeight="1">
      <c r="B35" s="732" t="s">
        <v>251</v>
      </c>
      <c r="C35" s="732"/>
      <c r="D35" s="732"/>
      <c r="E35" s="732"/>
      <c r="F35" s="732"/>
    </row>
    <row r="36" spans="2:6">
      <c r="B36" s="157" t="s">
        <v>115</v>
      </c>
      <c r="C36" s="157" t="s">
        <v>38</v>
      </c>
      <c r="D36" s="157" t="s">
        <v>113</v>
      </c>
      <c r="E36" s="157" t="s">
        <v>116</v>
      </c>
      <c r="F36" s="157" t="s">
        <v>117</v>
      </c>
    </row>
    <row r="37" spans="2:6" ht="51">
      <c r="B37" s="157" t="s">
        <v>118</v>
      </c>
      <c r="C37" s="157" t="s">
        <v>57</v>
      </c>
      <c r="D37" s="157" t="s">
        <v>544</v>
      </c>
      <c r="E37" s="157" t="s">
        <v>119</v>
      </c>
      <c r="F37" s="157" t="s">
        <v>543</v>
      </c>
    </row>
    <row r="38" spans="2:6" ht="25.5">
      <c r="B38" s="157" t="s">
        <v>120</v>
      </c>
      <c r="C38" s="157" t="s">
        <v>121</v>
      </c>
      <c r="D38" s="157" t="s">
        <v>113</v>
      </c>
      <c r="E38" s="157" t="s">
        <v>122</v>
      </c>
      <c r="F38" s="157" t="s">
        <v>123</v>
      </c>
    </row>
    <row r="39" spans="2:6" ht="38.25">
      <c r="B39" s="162" t="s">
        <v>1149</v>
      </c>
      <c r="C39" s="162" t="s">
        <v>124</v>
      </c>
      <c r="D39" s="162" t="s">
        <v>113</v>
      </c>
      <c r="E39" s="162" t="s">
        <v>122</v>
      </c>
      <c r="F39" s="162" t="s">
        <v>125</v>
      </c>
    </row>
    <row r="40" spans="2:6">
      <c r="B40" s="157"/>
      <c r="C40" s="157"/>
      <c r="D40" s="157"/>
      <c r="E40" s="157"/>
      <c r="F40" s="157"/>
    </row>
    <row r="41" spans="2:6" ht="15" customHeight="1" thickBot="1">
      <c r="B41" s="733" t="s">
        <v>529</v>
      </c>
      <c r="C41" s="733"/>
      <c r="D41" s="733"/>
      <c r="E41" s="733"/>
      <c r="F41" s="733"/>
    </row>
    <row r="42" spans="2:6">
      <c r="B42" s="169" t="s">
        <v>126</v>
      </c>
      <c r="C42" s="169" t="s">
        <v>5</v>
      </c>
      <c r="D42" s="169" t="s">
        <v>73</v>
      </c>
      <c r="E42" s="169" t="s">
        <v>74</v>
      </c>
      <c r="F42" s="169" t="s">
        <v>75</v>
      </c>
    </row>
    <row r="43" spans="2:6">
      <c r="B43" s="170" t="s">
        <v>1</v>
      </c>
      <c r="C43" s="156"/>
      <c r="D43" s="156"/>
      <c r="E43" s="156"/>
      <c r="F43" s="156"/>
    </row>
    <row r="44" spans="2:6" ht="25.5">
      <c r="B44" s="157" t="s">
        <v>127</v>
      </c>
      <c r="C44" s="157" t="s">
        <v>128</v>
      </c>
      <c r="D44" s="157" t="s">
        <v>129</v>
      </c>
      <c r="E44" s="157" t="s">
        <v>130</v>
      </c>
      <c r="F44" s="157" t="s">
        <v>131</v>
      </c>
    </row>
    <row r="45" spans="2:6" ht="25.5">
      <c r="B45" s="157" t="s">
        <v>132</v>
      </c>
      <c r="C45" s="157" t="s">
        <v>133</v>
      </c>
      <c r="D45" s="157" t="s">
        <v>129</v>
      </c>
      <c r="E45" s="157" t="s">
        <v>542</v>
      </c>
      <c r="F45" s="157" t="s">
        <v>541</v>
      </c>
    </row>
    <row r="46" spans="2:6" ht="25.5">
      <c r="B46" s="157" t="s">
        <v>134</v>
      </c>
      <c r="C46" s="157" t="s">
        <v>135</v>
      </c>
      <c r="D46" s="157" t="s">
        <v>136</v>
      </c>
      <c r="E46" s="157" t="s">
        <v>137</v>
      </c>
      <c r="F46" s="157" t="s">
        <v>131</v>
      </c>
    </row>
    <row r="47" spans="2:6" ht="38.25">
      <c r="B47" s="157" t="s">
        <v>138</v>
      </c>
      <c r="C47" s="157" t="s">
        <v>139</v>
      </c>
      <c r="D47" s="157" t="s">
        <v>136</v>
      </c>
      <c r="E47" s="157" t="s">
        <v>540</v>
      </c>
      <c r="F47" s="157" t="s">
        <v>140</v>
      </c>
    </row>
    <row r="48" spans="2:6" ht="25.5">
      <c r="B48" s="162" t="s">
        <v>1150</v>
      </c>
      <c r="C48" s="162" t="s">
        <v>1151</v>
      </c>
      <c r="D48" s="162" t="s">
        <v>136</v>
      </c>
      <c r="E48" s="162" t="s">
        <v>1152</v>
      </c>
      <c r="F48" s="162" t="s">
        <v>1153</v>
      </c>
    </row>
    <row r="50" spans="1:6">
      <c r="B50" s="170" t="s">
        <v>58</v>
      </c>
      <c r="C50" s="156"/>
      <c r="D50" s="156"/>
      <c r="E50" s="156"/>
      <c r="F50" s="156"/>
    </row>
    <row r="51" spans="1:6">
      <c r="B51" s="157" t="s">
        <v>539</v>
      </c>
      <c r="C51" s="157" t="s">
        <v>141</v>
      </c>
      <c r="D51" s="157" t="s">
        <v>707</v>
      </c>
      <c r="E51" s="157" t="s">
        <v>142</v>
      </c>
      <c r="F51" s="157" t="s">
        <v>143</v>
      </c>
    </row>
    <row r="52" spans="1:6" ht="25.5">
      <c r="B52" s="157" t="s">
        <v>144</v>
      </c>
      <c r="C52" s="157" t="s">
        <v>145</v>
      </c>
      <c r="D52" s="157" t="s">
        <v>531</v>
      </c>
      <c r="E52" s="157" t="s">
        <v>538</v>
      </c>
      <c r="F52" s="157" t="s">
        <v>146</v>
      </c>
    </row>
    <row r="53" spans="1:6" ht="25.5">
      <c r="B53" s="157" t="s">
        <v>537</v>
      </c>
      <c r="C53" s="157" t="s">
        <v>147</v>
      </c>
      <c r="D53" s="157" t="s">
        <v>148</v>
      </c>
      <c r="E53" s="157" t="s">
        <v>536</v>
      </c>
      <c r="F53" s="157" t="s">
        <v>143</v>
      </c>
    </row>
    <row r="54" spans="1:6" ht="25.5">
      <c r="B54" s="157" t="s">
        <v>535</v>
      </c>
      <c r="C54" s="157" t="s">
        <v>149</v>
      </c>
      <c r="D54" s="157" t="s">
        <v>531</v>
      </c>
      <c r="E54" s="157" t="s">
        <v>533</v>
      </c>
      <c r="F54" s="157" t="s">
        <v>1154</v>
      </c>
    </row>
    <row r="55" spans="1:6" ht="63.75">
      <c r="B55" s="157" t="s">
        <v>534</v>
      </c>
      <c r="C55" s="157" t="s">
        <v>150</v>
      </c>
      <c r="D55" s="157" t="s">
        <v>151</v>
      </c>
      <c r="E55" s="157" t="s">
        <v>533</v>
      </c>
      <c r="F55" s="157" t="s">
        <v>1155</v>
      </c>
    </row>
    <row r="56" spans="1:6" ht="25.5">
      <c r="B56" s="157" t="s">
        <v>152</v>
      </c>
      <c r="C56" s="157" t="s">
        <v>153</v>
      </c>
      <c r="D56" s="157" t="s">
        <v>532</v>
      </c>
      <c r="E56" s="157" t="s">
        <v>154</v>
      </c>
      <c r="F56" s="157" t="s">
        <v>155</v>
      </c>
    </row>
    <row r="57" spans="1:6" ht="25.5">
      <c r="B57" s="162" t="s">
        <v>156</v>
      </c>
      <c r="C57" s="162" t="s">
        <v>145</v>
      </c>
      <c r="D57" s="162" t="s">
        <v>531</v>
      </c>
      <c r="E57" s="162" t="s">
        <v>530</v>
      </c>
      <c r="F57" s="162" t="s">
        <v>157</v>
      </c>
    </row>
    <row r="59" spans="1:6" ht="13.5" thickBot="1">
      <c r="A59" s="337"/>
      <c r="B59" s="733" t="s">
        <v>529</v>
      </c>
      <c r="C59" s="733"/>
      <c r="D59" s="733"/>
      <c r="E59" s="733"/>
      <c r="F59" s="733"/>
    </row>
    <row r="60" spans="1:6">
      <c r="B60" s="169" t="s">
        <v>126</v>
      </c>
      <c r="C60" s="169" t="s">
        <v>5</v>
      </c>
      <c r="D60" s="169" t="s">
        <v>73</v>
      </c>
      <c r="E60" s="169" t="s">
        <v>74</v>
      </c>
      <c r="F60" s="169" t="s">
        <v>75</v>
      </c>
    </row>
    <row r="61" spans="1:6">
      <c r="B61" s="170" t="s">
        <v>250</v>
      </c>
      <c r="C61" s="156"/>
      <c r="D61" s="156"/>
      <c r="E61" s="156"/>
      <c r="F61" s="156"/>
    </row>
    <row r="62" spans="1:6" ht="25.5">
      <c r="B62" s="157" t="s">
        <v>158</v>
      </c>
      <c r="C62" s="157" t="s">
        <v>159</v>
      </c>
      <c r="D62" s="157" t="s">
        <v>113</v>
      </c>
      <c r="E62" s="157" t="s">
        <v>160</v>
      </c>
      <c r="F62" s="157" t="s">
        <v>161</v>
      </c>
    </row>
    <row r="63" spans="1:6" ht="25.5">
      <c r="B63" s="157"/>
      <c r="C63" s="157"/>
      <c r="D63" s="157"/>
      <c r="E63" s="157" t="s">
        <v>528</v>
      </c>
      <c r="F63" s="157" t="s">
        <v>162</v>
      </c>
    </row>
    <row r="64" spans="1:6" ht="25.5">
      <c r="B64" s="157"/>
      <c r="C64" s="157"/>
      <c r="D64" s="157"/>
      <c r="E64" s="157" t="s">
        <v>163</v>
      </c>
      <c r="F64" s="157" t="s">
        <v>164</v>
      </c>
    </row>
    <row r="65" spans="2:6">
      <c r="B65" s="168"/>
      <c r="C65" s="168"/>
      <c r="D65" s="168"/>
      <c r="E65" s="168"/>
      <c r="F65" s="168"/>
    </row>
    <row r="66" spans="2:6">
      <c r="B66" s="170" t="s">
        <v>251</v>
      </c>
    </row>
    <row r="67" spans="2:6" ht="38.25">
      <c r="B67" s="157" t="s">
        <v>165</v>
      </c>
      <c r="C67" s="4" t="s">
        <v>166</v>
      </c>
      <c r="D67" s="4" t="s">
        <v>113</v>
      </c>
      <c r="E67" s="156" t="s">
        <v>167</v>
      </c>
      <c r="F67" s="4" t="s">
        <v>168</v>
      </c>
    </row>
    <row r="68" spans="2:6" ht="51">
      <c r="B68" s="157" t="s">
        <v>169</v>
      </c>
      <c r="C68" s="157" t="s">
        <v>170</v>
      </c>
      <c r="D68" s="4" t="s">
        <v>129</v>
      </c>
      <c r="E68" s="156" t="s">
        <v>171</v>
      </c>
      <c r="F68" s="4" t="s">
        <v>172</v>
      </c>
    </row>
    <row r="69" spans="2:6">
      <c r="B69" s="4" t="s">
        <v>173</v>
      </c>
      <c r="C69" s="4" t="s">
        <v>78</v>
      </c>
      <c r="D69" s="4" t="s">
        <v>174</v>
      </c>
      <c r="E69" s="4" t="s">
        <v>175</v>
      </c>
      <c r="F69" s="4" t="s">
        <v>176</v>
      </c>
    </row>
    <row r="70" spans="2:6">
      <c r="B70" s="4" t="s">
        <v>177</v>
      </c>
      <c r="C70" s="4" t="s">
        <v>178</v>
      </c>
      <c r="D70" s="4" t="s">
        <v>113</v>
      </c>
      <c r="E70" s="4" t="s">
        <v>154</v>
      </c>
      <c r="F70" s="4" t="s">
        <v>1156</v>
      </c>
    </row>
  </sheetData>
  <mergeCells count="4">
    <mergeCell ref="B32:F32"/>
    <mergeCell ref="B35:F35"/>
    <mergeCell ref="B41:F41"/>
    <mergeCell ref="B59:F59"/>
  </mergeCells>
  <pageMargins left="0.7" right="0.7" top="0.75" bottom="0.75" header="0.3" footer="0.3"/>
  <pageSetup paperSize="9" orientation="portrait" r:id="rId1"/>
  <headerFooter>
    <oddFooter>&amp;C&amp;1#&amp;"Calibri"&amp;10&amp;KFFFFFFRioTintoNonBusiness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9D2B5-5D5A-4525-82F3-D08BA2AEF302}">
  <sheetPr codeName="Sheet3">
    <tabColor rgb="FF002060"/>
  </sheetPr>
  <dimension ref="B1:M92"/>
  <sheetViews>
    <sheetView showGridLines="0" zoomScale="130" zoomScaleNormal="130" workbookViewId="0">
      <selection activeCell="D50" sqref="D50"/>
    </sheetView>
  </sheetViews>
  <sheetFormatPr defaultColWidth="9.140625" defaultRowHeight="12.75"/>
  <cols>
    <col min="1" max="1" width="4.7109375" style="2" customWidth="1"/>
    <col min="2" max="2" width="42.140625" style="2" customWidth="1"/>
    <col min="3" max="16384" width="9.140625" style="2"/>
  </cols>
  <sheetData>
    <row r="1" spans="2:13" ht="13.5" thickBot="1">
      <c r="B1" s="735" t="s">
        <v>602</v>
      </c>
      <c r="C1" s="735"/>
      <c r="D1" s="735"/>
      <c r="E1" s="735"/>
      <c r="F1" s="735"/>
      <c r="G1" s="735"/>
      <c r="H1" s="735"/>
      <c r="I1" s="735"/>
    </row>
    <row r="2" spans="2:13" ht="38.25" customHeight="1">
      <c r="B2" s="737"/>
      <c r="C2" s="180"/>
      <c r="D2" s="742" t="s">
        <v>828</v>
      </c>
      <c r="E2" s="742"/>
      <c r="F2" s="741" t="s">
        <v>697</v>
      </c>
      <c r="G2" s="741"/>
      <c r="H2" s="740" t="s">
        <v>220</v>
      </c>
      <c r="I2" s="740"/>
    </row>
    <row r="3" spans="2:13">
      <c r="B3" s="738"/>
      <c r="C3" s="176" t="s">
        <v>451</v>
      </c>
      <c r="D3" s="191"/>
      <c r="E3" s="185" t="s">
        <v>451</v>
      </c>
      <c r="F3" s="191"/>
      <c r="G3" s="176" t="s">
        <v>451</v>
      </c>
      <c r="H3" s="191"/>
      <c r="I3" s="176" t="s">
        <v>451</v>
      </c>
    </row>
    <row r="4" spans="2:13" ht="15">
      <c r="B4" s="738"/>
      <c r="C4" s="176" t="s">
        <v>975</v>
      </c>
      <c r="D4" s="185" t="s">
        <v>601</v>
      </c>
      <c r="E4" s="185" t="s">
        <v>600</v>
      </c>
      <c r="F4" s="176" t="s">
        <v>601</v>
      </c>
      <c r="G4" s="176" t="s">
        <v>600</v>
      </c>
      <c r="H4" s="176" t="s">
        <v>601</v>
      </c>
      <c r="I4" s="176" t="s">
        <v>600</v>
      </c>
    </row>
    <row r="5" spans="2:13">
      <c r="B5" s="739"/>
      <c r="C5" s="190"/>
      <c r="D5" s="182" t="s">
        <v>344</v>
      </c>
      <c r="E5" s="190"/>
      <c r="F5" s="178" t="s">
        <v>344</v>
      </c>
      <c r="G5" s="190"/>
      <c r="H5" s="178" t="s">
        <v>344</v>
      </c>
      <c r="I5" s="190"/>
    </row>
    <row r="6" spans="2:13">
      <c r="B6" s="187" t="s">
        <v>599</v>
      </c>
      <c r="C6" s="189"/>
      <c r="D6" s="189"/>
      <c r="E6" s="189"/>
      <c r="F6" s="189"/>
      <c r="G6" s="189"/>
      <c r="H6" s="189"/>
      <c r="I6" s="189"/>
    </row>
    <row r="7" spans="2:13" ht="15">
      <c r="B7" s="177" t="s">
        <v>976</v>
      </c>
      <c r="C7" s="536">
        <v>1</v>
      </c>
      <c r="D7" s="521">
        <v>1391.8058030326899</v>
      </c>
      <c r="E7" s="521">
        <v>1391.8058030326899</v>
      </c>
      <c r="F7" s="184">
        <v>1364</v>
      </c>
      <c r="G7" s="184">
        <v>1364</v>
      </c>
      <c r="H7" s="184">
        <v>1364</v>
      </c>
      <c r="I7" s="184">
        <v>1364</v>
      </c>
    </row>
    <row r="8" spans="2:13">
      <c r="B8" s="177" t="s">
        <v>221</v>
      </c>
      <c r="C8" s="536">
        <v>1</v>
      </c>
      <c r="D8" s="521">
        <v>108.70392</v>
      </c>
      <c r="E8" s="521">
        <v>108.70392</v>
      </c>
      <c r="F8" s="176">
        <v>114</v>
      </c>
      <c r="G8" s="176">
        <v>114</v>
      </c>
      <c r="H8" s="176">
        <v>107</v>
      </c>
      <c r="I8" s="176">
        <v>107</v>
      </c>
    </row>
    <row r="9" spans="2:13">
      <c r="B9" s="177" t="s">
        <v>222</v>
      </c>
      <c r="C9" s="536">
        <v>0.8</v>
      </c>
      <c r="D9" s="521">
        <v>3366.4319999999998</v>
      </c>
      <c r="E9" s="521">
        <v>2693.1455999999998</v>
      </c>
      <c r="F9" s="184">
        <v>2740</v>
      </c>
      <c r="G9" s="184">
        <v>2740</v>
      </c>
      <c r="H9" s="184">
        <v>3705</v>
      </c>
      <c r="I9" s="184">
        <v>2964</v>
      </c>
      <c r="M9" s="188"/>
    </row>
    <row r="10" spans="2:13">
      <c r="B10" s="177" t="s">
        <v>223</v>
      </c>
      <c r="C10" s="536">
        <v>0.1</v>
      </c>
      <c r="D10" s="521">
        <v>3375.42</v>
      </c>
      <c r="E10" s="521">
        <v>337.54199999999997</v>
      </c>
      <c r="F10" s="184">
        <v>3771</v>
      </c>
      <c r="G10" s="184">
        <v>377</v>
      </c>
      <c r="H10" s="184">
        <v>3662</v>
      </c>
      <c r="I10" s="176">
        <v>366</v>
      </c>
    </row>
    <row r="11" spans="2:13">
      <c r="B11" s="177" t="s">
        <v>224</v>
      </c>
      <c r="C11" s="536">
        <v>1</v>
      </c>
      <c r="D11" s="521">
        <v>3005.6725759999999</v>
      </c>
      <c r="E11" s="521">
        <v>3005.6725759999999</v>
      </c>
      <c r="F11" s="184">
        <v>2949</v>
      </c>
      <c r="G11" s="184">
        <v>2949</v>
      </c>
      <c r="H11" s="184">
        <v>3093</v>
      </c>
      <c r="I11" s="184">
        <v>3093</v>
      </c>
    </row>
    <row r="12" spans="2:13">
      <c r="B12" s="183" t="s">
        <v>581</v>
      </c>
      <c r="C12" s="537"/>
      <c r="D12" s="517"/>
      <c r="E12" s="522">
        <v>7536.8698990327002</v>
      </c>
      <c r="F12" s="179"/>
      <c r="G12" s="181">
        <f>SUM(G7:G11)</f>
        <v>7544</v>
      </c>
      <c r="H12" s="179"/>
      <c r="I12" s="181">
        <v>7894</v>
      </c>
    </row>
    <row r="13" spans="2:13">
      <c r="B13" s="187" t="s">
        <v>598</v>
      </c>
      <c r="C13" s="538"/>
      <c r="D13" s="518"/>
      <c r="E13" s="518"/>
      <c r="F13" s="189"/>
      <c r="G13" s="189"/>
      <c r="H13" s="189"/>
      <c r="I13" s="189"/>
    </row>
    <row r="14" spans="2:13">
      <c r="B14" s="177" t="s">
        <v>225</v>
      </c>
      <c r="C14" s="536">
        <v>1</v>
      </c>
      <c r="D14" s="521">
        <v>483.83575999999999</v>
      </c>
      <c r="E14" s="521">
        <v>483.83575999999999</v>
      </c>
      <c r="F14" s="531">
        <v>481.99097</v>
      </c>
      <c r="G14" s="531">
        <v>481.99097</v>
      </c>
      <c r="H14" s="176">
        <v>471</v>
      </c>
      <c r="I14" s="176">
        <v>471</v>
      </c>
    </row>
    <row r="15" spans="2:13">
      <c r="B15" s="177" t="s">
        <v>226</v>
      </c>
      <c r="C15" s="536">
        <v>0.4</v>
      </c>
      <c r="D15" s="521">
        <v>633.56500000000005</v>
      </c>
      <c r="E15" s="521">
        <v>253.42599999999999</v>
      </c>
      <c r="F15" s="531">
        <v>628.09199999999998</v>
      </c>
      <c r="G15" s="531">
        <v>251.23679999999999</v>
      </c>
      <c r="H15" s="176">
        <v>629</v>
      </c>
      <c r="I15" s="176">
        <v>251</v>
      </c>
    </row>
    <row r="16" spans="2:13">
      <c r="B16" s="177" t="s">
        <v>227</v>
      </c>
      <c r="C16" s="536">
        <v>1</v>
      </c>
      <c r="D16" s="521">
        <v>172.03945200000001</v>
      </c>
      <c r="E16" s="521">
        <v>172.03945200000001</v>
      </c>
      <c r="F16" s="531">
        <v>171.17906400000001</v>
      </c>
      <c r="G16" s="531">
        <v>171.17906400000001</v>
      </c>
      <c r="H16" s="176">
        <v>168</v>
      </c>
      <c r="I16" s="176">
        <v>168</v>
      </c>
    </row>
    <row r="17" spans="2:11">
      <c r="B17" s="177" t="s">
        <v>228</v>
      </c>
      <c r="C17" s="536">
        <v>1</v>
      </c>
      <c r="D17" s="521">
        <v>58.782125000000001</v>
      </c>
      <c r="E17" s="521">
        <v>58.782125000000001</v>
      </c>
      <c r="F17" s="531">
        <v>57.726591999999997</v>
      </c>
      <c r="G17" s="531">
        <v>57.726591999999997</v>
      </c>
      <c r="H17" s="176">
        <v>60</v>
      </c>
      <c r="I17" s="176">
        <v>60</v>
      </c>
    </row>
    <row r="18" spans="2:11">
      <c r="B18" s="177" t="s">
        <v>229</v>
      </c>
      <c r="C18" s="536">
        <v>0.251</v>
      </c>
      <c r="D18" s="521">
        <v>465.28172455089702</v>
      </c>
      <c r="E18" s="521">
        <v>116.553072</v>
      </c>
      <c r="F18" s="531">
        <v>459.49813972055802</v>
      </c>
      <c r="G18" s="531">
        <v>115.10428400000001</v>
      </c>
      <c r="H18" s="176">
        <v>463</v>
      </c>
      <c r="I18" s="176">
        <v>116</v>
      </c>
      <c r="K18" s="530"/>
    </row>
    <row r="19" spans="2:11">
      <c r="B19" s="177" t="s">
        <v>230</v>
      </c>
      <c r="C19" s="536">
        <v>1</v>
      </c>
      <c r="D19" s="521">
        <v>186.08813000000001</v>
      </c>
      <c r="E19" s="521">
        <v>186.08813000000001</v>
      </c>
      <c r="F19" s="531">
        <v>184.88828000000001</v>
      </c>
      <c r="G19" s="531">
        <v>184.88828000000001</v>
      </c>
      <c r="H19" s="176">
        <v>189</v>
      </c>
      <c r="I19" s="176">
        <v>189</v>
      </c>
      <c r="K19" s="530"/>
    </row>
    <row r="20" spans="2:11">
      <c r="B20" s="177" t="s">
        <v>231</v>
      </c>
      <c r="C20" s="536">
        <v>0.59399999999999997</v>
      </c>
      <c r="D20" s="521">
        <v>495.88857304558098</v>
      </c>
      <c r="E20" s="521">
        <v>294.55781238907502</v>
      </c>
      <c r="F20" s="531">
        <v>449.66505683505898</v>
      </c>
      <c r="G20" s="531">
        <v>267.10104376002499</v>
      </c>
      <c r="H20" s="176">
        <v>502</v>
      </c>
      <c r="I20" s="176">
        <v>298</v>
      </c>
      <c r="K20" s="530"/>
    </row>
    <row r="21" spans="2:11">
      <c r="B21" s="177" t="s">
        <v>232</v>
      </c>
      <c r="C21" s="536">
        <v>1</v>
      </c>
      <c r="D21" s="521">
        <v>228.82320200000001</v>
      </c>
      <c r="E21" s="521">
        <v>228.82320200000001</v>
      </c>
      <c r="F21" s="531">
        <v>231.90398500000001</v>
      </c>
      <c r="G21" s="531">
        <v>231.90398500000001</v>
      </c>
      <c r="H21" s="176">
        <v>230</v>
      </c>
      <c r="I21" s="176">
        <v>230</v>
      </c>
      <c r="K21" s="530"/>
    </row>
    <row r="22" spans="2:11">
      <c r="B22" s="177" t="s">
        <v>233</v>
      </c>
      <c r="C22" s="536">
        <v>1</v>
      </c>
      <c r="D22" s="521">
        <v>208.83007699999999</v>
      </c>
      <c r="E22" s="521">
        <v>208.83007699999999</v>
      </c>
      <c r="F22" s="531">
        <v>202.26780600000001</v>
      </c>
      <c r="G22" s="531">
        <v>202.26780600000001</v>
      </c>
      <c r="H22" s="176">
        <v>203</v>
      </c>
      <c r="I22" s="176">
        <v>203</v>
      </c>
      <c r="K22" s="530"/>
    </row>
    <row r="23" spans="2:11">
      <c r="B23" s="177" t="s">
        <v>234</v>
      </c>
      <c r="C23" s="536">
        <v>1</v>
      </c>
      <c r="D23" s="521">
        <v>377.27207800000002</v>
      </c>
      <c r="E23" s="521">
        <v>377.27207800000002</v>
      </c>
      <c r="F23" s="531">
        <v>145.121657</v>
      </c>
      <c r="G23" s="531">
        <v>145.121657</v>
      </c>
      <c r="H23" s="176">
        <v>263</v>
      </c>
      <c r="I23" s="176">
        <v>263</v>
      </c>
      <c r="K23" s="530"/>
    </row>
    <row r="24" spans="2:11">
      <c r="B24" s="177" t="s">
        <v>235</v>
      </c>
      <c r="C24" s="536">
        <v>1</v>
      </c>
      <c r="D24" s="521">
        <v>243.851812</v>
      </c>
      <c r="E24" s="521">
        <v>243.851812</v>
      </c>
      <c r="F24" s="531">
        <v>253.271063</v>
      </c>
      <c r="G24" s="531">
        <v>253.271063</v>
      </c>
      <c r="H24" s="176">
        <v>252</v>
      </c>
      <c r="I24" s="176">
        <v>252</v>
      </c>
      <c r="K24" s="530"/>
    </row>
    <row r="25" spans="2:11">
      <c r="B25" s="177" t="s">
        <v>236</v>
      </c>
      <c r="C25" s="536">
        <v>0.2</v>
      </c>
      <c r="D25" s="521">
        <v>397.53008799999998</v>
      </c>
      <c r="E25" s="521">
        <v>79.506017600000007</v>
      </c>
      <c r="F25" s="531">
        <v>394.78047755</v>
      </c>
      <c r="G25" s="531">
        <v>78.956095509999997</v>
      </c>
      <c r="H25" s="176">
        <v>395</v>
      </c>
      <c r="I25" s="176">
        <v>79</v>
      </c>
      <c r="K25" s="530"/>
    </row>
    <row r="26" spans="2:11">
      <c r="B26" s="177" t="s">
        <v>237</v>
      </c>
      <c r="C26" s="536">
        <v>0.79400000000000004</v>
      </c>
      <c r="D26" s="521">
        <v>333.86885000000001</v>
      </c>
      <c r="E26" s="521">
        <v>264.95831936000002</v>
      </c>
      <c r="F26" s="531">
        <v>335.86180000000002</v>
      </c>
      <c r="G26" s="531">
        <v>266.53992448000002</v>
      </c>
      <c r="H26" s="176">
        <v>333</v>
      </c>
      <c r="I26" s="176">
        <v>264</v>
      </c>
      <c r="K26" s="530"/>
    </row>
    <row r="27" spans="2:11">
      <c r="B27" s="177" t="s">
        <v>238</v>
      </c>
      <c r="C27" s="536">
        <v>0.51600000000000001</v>
      </c>
      <c r="D27" s="521">
        <v>589.40398200000004</v>
      </c>
      <c r="E27" s="521">
        <v>303.83775272100002</v>
      </c>
      <c r="F27" s="531">
        <v>585.68460000000005</v>
      </c>
      <c r="G27" s="531">
        <v>301.92041130000001</v>
      </c>
      <c r="H27" s="176">
        <v>592</v>
      </c>
      <c r="I27" s="176">
        <v>305</v>
      </c>
      <c r="K27" s="530"/>
    </row>
    <row r="28" spans="2:11">
      <c r="B28" s="183" t="s">
        <v>581</v>
      </c>
      <c r="C28" s="537"/>
      <c r="D28" s="517"/>
      <c r="E28" s="523">
        <f>SUM(E14:E27)</f>
        <v>3272.3616100700756</v>
      </c>
      <c r="F28" s="179"/>
      <c r="G28" s="181">
        <f>SUM(G14:G27)</f>
        <v>3009.2079760500255</v>
      </c>
      <c r="H28" s="179"/>
      <c r="I28" s="181">
        <v>3151</v>
      </c>
      <c r="K28" s="530"/>
    </row>
    <row r="29" spans="2:11">
      <c r="B29" s="187" t="s">
        <v>597</v>
      </c>
      <c r="C29" s="538"/>
      <c r="D29" s="518"/>
      <c r="E29" s="518"/>
      <c r="F29" s="189"/>
      <c r="G29" s="189"/>
      <c r="H29" s="189"/>
      <c r="I29" s="189"/>
      <c r="K29" s="530"/>
    </row>
    <row r="30" spans="2:11">
      <c r="B30" s="177" t="s">
        <v>239</v>
      </c>
      <c r="C30" s="536">
        <v>1</v>
      </c>
      <c r="D30" s="521">
        <v>11566.143459999999</v>
      </c>
      <c r="E30" s="521">
        <v>11566.143459999999</v>
      </c>
      <c r="F30" s="184">
        <v>11509.56673</v>
      </c>
      <c r="G30" s="184">
        <v>11509.56673</v>
      </c>
      <c r="H30" s="184">
        <v>11763</v>
      </c>
      <c r="I30" s="184">
        <v>11763</v>
      </c>
      <c r="K30" s="530"/>
    </row>
    <row r="31" spans="2:11" ht="15">
      <c r="B31" s="177" t="s">
        <v>977</v>
      </c>
      <c r="C31" s="536">
        <v>0.22</v>
      </c>
      <c r="D31" s="521">
        <v>11472.1679866667</v>
      </c>
      <c r="E31" s="521">
        <v>1501.8068674000001</v>
      </c>
      <c r="F31" s="184">
        <v>11099.872579999999</v>
      </c>
      <c r="G31" s="184">
        <v>1331.9847096000001</v>
      </c>
      <c r="H31" s="184">
        <v>11383</v>
      </c>
      <c r="I31" s="184">
        <v>1366</v>
      </c>
      <c r="K31" s="530"/>
    </row>
    <row r="32" spans="2:11" ht="15">
      <c r="B32" s="177" t="s">
        <v>978</v>
      </c>
      <c r="C32" s="536">
        <v>0.23</v>
      </c>
      <c r="D32" s="521">
        <v>14278.175219613</v>
      </c>
      <c r="E32" s="521">
        <v>6425.1788488258499</v>
      </c>
      <c r="F32" s="184">
        <v>16114.5003970699</v>
      </c>
      <c r="G32" s="184">
        <v>7251.5251786814597</v>
      </c>
      <c r="H32" s="184">
        <v>15797</v>
      </c>
      <c r="I32" s="184">
        <v>7109</v>
      </c>
      <c r="K32" s="530"/>
    </row>
    <row r="33" spans="2:11">
      <c r="B33" s="177" t="s">
        <v>240</v>
      </c>
      <c r="C33" s="536">
        <v>1</v>
      </c>
      <c r="D33" s="521">
        <v>35125.618399999999</v>
      </c>
      <c r="E33" s="521">
        <v>35125.618399999999</v>
      </c>
      <c r="F33" s="184">
        <v>34524.947319999999</v>
      </c>
      <c r="G33" s="184">
        <v>34524.947319999999</v>
      </c>
      <c r="H33" s="184">
        <v>34088</v>
      </c>
      <c r="I33" s="184">
        <v>34088</v>
      </c>
      <c r="K33" s="530"/>
    </row>
    <row r="34" spans="2:11">
      <c r="B34" s="183" t="s">
        <v>581</v>
      </c>
      <c r="C34" s="537"/>
      <c r="D34" s="524"/>
      <c r="E34" s="524">
        <v>54618.747576225796</v>
      </c>
      <c r="F34" s="179"/>
      <c r="G34" s="181">
        <f>SUM(G30:G33)</f>
        <v>54618.023938281462</v>
      </c>
      <c r="H34" s="179"/>
      <c r="I34" s="181">
        <v>54326</v>
      </c>
      <c r="K34" s="530"/>
    </row>
    <row r="35" spans="2:11" ht="15">
      <c r="B35" s="187" t="s">
        <v>979</v>
      </c>
      <c r="C35" s="538"/>
      <c r="D35" s="518"/>
      <c r="E35" s="518"/>
      <c r="F35" s="189"/>
      <c r="G35" s="189"/>
      <c r="H35" s="189"/>
      <c r="I35" s="189"/>
      <c r="K35" s="530"/>
    </row>
    <row r="36" spans="2:11">
      <c r="B36" s="177" t="s">
        <v>596</v>
      </c>
      <c r="C36" s="536">
        <v>1</v>
      </c>
      <c r="D36" s="521">
        <v>495.37315599999999</v>
      </c>
      <c r="E36" s="521">
        <v>495.37315599999999</v>
      </c>
      <c r="F36" s="176">
        <v>532</v>
      </c>
      <c r="G36" s="176">
        <v>532</v>
      </c>
      <c r="H36" s="176">
        <v>488</v>
      </c>
      <c r="I36" s="176">
        <v>488</v>
      </c>
      <c r="K36" s="530"/>
    </row>
    <row r="37" spans="2:11">
      <c r="B37" s="187" t="s">
        <v>595</v>
      </c>
      <c r="C37" s="538"/>
      <c r="D37" s="518"/>
      <c r="E37" s="518"/>
      <c r="F37" s="189"/>
      <c r="G37" s="189"/>
      <c r="H37" s="189"/>
      <c r="I37" s="189"/>
      <c r="K37" s="530"/>
    </row>
    <row r="38" spans="2:11">
      <c r="B38" s="177" t="s">
        <v>241</v>
      </c>
      <c r="C38" s="536">
        <v>1</v>
      </c>
      <c r="D38" s="525">
        <v>151.57902813488101</v>
      </c>
      <c r="E38" s="525">
        <v>151.57902813488101</v>
      </c>
      <c r="F38" s="532">
        <v>179.15730615741899</v>
      </c>
      <c r="G38" s="533">
        <v>179.15730615741899</v>
      </c>
      <c r="H38" s="176">
        <v>159.4</v>
      </c>
      <c r="I38" s="176">
        <v>159.4</v>
      </c>
      <c r="K38" s="530"/>
    </row>
    <row r="39" spans="2:11">
      <c r="B39" s="177" t="s">
        <v>242</v>
      </c>
      <c r="C39" s="536">
        <v>0.3</v>
      </c>
      <c r="D39" s="525">
        <v>882.11599999999999</v>
      </c>
      <c r="E39" s="525">
        <v>299.89589999999998</v>
      </c>
      <c r="F39" s="176">
        <v>995.3</v>
      </c>
      <c r="G39" s="533">
        <v>298.59210000000002</v>
      </c>
      <c r="H39" s="176">
        <v>931.8</v>
      </c>
      <c r="I39" s="176">
        <v>279.5</v>
      </c>
      <c r="K39" s="530"/>
    </row>
    <row r="40" spans="2:11" ht="15">
      <c r="B40" s="177" t="s">
        <v>980</v>
      </c>
      <c r="C40" s="536">
        <v>0.66</v>
      </c>
      <c r="D40" s="525">
        <v>168.09376577700601</v>
      </c>
      <c r="E40" s="525">
        <v>110.94188541282401</v>
      </c>
      <c r="F40" s="176">
        <v>129.5</v>
      </c>
      <c r="G40" s="176">
        <v>43.4</v>
      </c>
      <c r="H40" s="176">
        <v>163</v>
      </c>
      <c r="I40" s="176">
        <v>54.6</v>
      </c>
    </row>
    <row r="41" spans="2:11">
      <c r="B41" s="183" t="s">
        <v>581</v>
      </c>
      <c r="C41" s="537"/>
      <c r="D41" s="517"/>
      <c r="E41" s="526">
        <v>562.41681354770503</v>
      </c>
      <c r="F41" s="179"/>
      <c r="G41" s="534">
        <f>SUM(G38:G40)</f>
        <v>521.14940615741898</v>
      </c>
      <c r="H41" s="179"/>
      <c r="I41" s="178">
        <v>493.5</v>
      </c>
    </row>
    <row r="42" spans="2:11">
      <c r="B42" s="187" t="s">
        <v>594</v>
      </c>
      <c r="C42" s="538"/>
      <c r="D42" s="518"/>
      <c r="E42" s="518"/>
      <c r="F42" s="189"/>
      <c r="G42" s="189"/>
      <c r="H42" s="189"/>
      <c r="I42" s="189"/>
    </row>
    <row r="43" spans="2:11">
      <c r="B43" s="177" t="s">
        <v>242</v>
      </c>
      <c r="C43" s="536">
        <v>0.3</v>
      </c>
      <c r="D43" s="525">
        <v>222.17099999999999</v>
      </c>
      <c r="E43" s="525">
        <v>66.651300000000006</v>
      </c>
      <c r="F43" s="176">
        <v>203.1</v>
      </c>
      <c r="G43" s="176">
        <v>60.9</v>
      </c>
      <c r="H43" s="176">
        <v>195.3</v>
      </c>
      <c r="I43" s="176">
        <v>58.6</v>
      </c>
    </row>
    <row r="44" spans="2:11">
      <c r="B44" s="177" t="s">
        <v>585</v>
      </c>
      <c r="C44" s="536">
        <v>1</v>
      </c>
      <c r="D44" s="525">
        <v>108.58257855775599</v>
      </c>
      <c r="E44" s="525">
        <v>108.58257855775599</v>
      </c>
      <c r="F44" s="176">
        <v>148.30000000000001</v>
      </c>
      <c r="G44" s="176">
        <v>148.30000000000001</v>
      </c>
      <c r="H44" s="176">
        <v>143.30000000000001</v>
      </c>
      <c r="I44" s="176">
        <v>143.30000000000001</v>
      </c>
    </row>
    <row r="45" spans="2:11">
      <c r="B45" s="183" t="s">
        <v>581</v>
      </c>
      <c r="C45" s="537"/>
      <c r="D45" s="517"/>
      <c r="E45" s="528">
        <v>175.333878557757</v>
      </c>
      <c r="F45" s="179"/>
      <c r="G45" s="178">
        <f>SUM(G43:G44)</f>
        <v>209.20000000000002</v>
      </c>
      <c r="H45" s="179"/>
      <c r="I45" s="178">
        <v>201.9</v>
      </c>
    </row>
    <row r="46" spans="2:11">
      <c r="B46" s="187" t="s">
        <v>593</v>
      </c>
      <c r="C46" s="538"/>
      <c r="D46" s="518"/>
      <c r="E46" s="518"/>
      <c r="F46" s="189"/>
      <c r="G46" s="189"/>
      <c r="H46" s="189"/>
      <c r="I46" s="189"/>
    </row>
    <row r="47" spans="2:11" ht="15">
      <c r="B47" s="177" t="s">
        <v>981</v>
      </c>
      <c r="C47" s="536">
        <v>1</v>
      </c>
      <c r="D47" s="521">
        <v>3339.7620299999498</v>
      </c>
      <c r="E47" s="521">
        <v>3339.7620299999498</v>
      </c>
      <c r="F47" s="184">
        <v>4651</v>
      </c>
      <c r="G47" s="184">
        <v>4651</v>
      </c>
      <c r="H47" s="184">
        <v>5843</v>
      </c>
      <c r="I47" s="184">
        <v>3847</v>
      </c>
    </row>
    <row r="48" spans="2:11">
      <c r="B48" s="183" t="s">
        <v>581</v>
      </c>
      <c r="C48" s="537"/>
      <c r="D48" s="517"/>
      <c r="E48" s="523">
        <f>E47</f>
        <v>3339.7620299999498</v>
      </c>
      <c r="F48" s="179"/>
      <c r="G48" s="181">
        <f>SUM(G47:G47)</f>
        <v>4651</v>
      </c>
      <c r="H48" s="179"/>
      <c r="I48" s="181">
        <v>3847</v>
      </c>
    </row>
    <row r="49" spans="2:11">
      <c r="B49" s="187" t="s">
        <v>592</v>
      </c>
      <c r="C49" s="538"/>
      <c r="D49" s="518"/>
      <c r="E49" s="518"/>
      <c r="F49" s="189"/>
      <c r="G49" s="189"/>
      <c r="H49" s="189"/>
      <c r="I49" s="189"/>
    </row>
    <row r="50" spans="2:11">
      <c r="B50" s="177" t="s">
        <v>241</v>
      </c>
      <c r="C50" s="536">
        <v>1</v>
      </c>
      <c r="D50" s="525">
        <v>104.75552275</v>
      </c>
      <c r="E50" s="525">
        <v>104.75552275</v>
      </c>
      <c r="F50" s="176">
        <v>122.7</v>
      </c>
      <c r="G50" s="176">
        <v>122.7</v>
      </c>
      <c r="H50" s="176">
        <v>139.5</v>
      </c>
      <c r="I50" s="176">
        <v>139.5</v>
      </c>
    </row>
    <row r="51" spans="2:11">
      <c r="B51" s="177" t="s">
        <v>242</v>
      </c>
      <c r="C51" s="536">
        <v>0.3</v>
      </c>
      <c r="D51" s="525">
        <v>199.155</v>
      </c>
      <c r="E51" s="525">
        <v>59.746499999999997</v>
      </c>
      <c r="F51" s="176">
        <v>168.7</v>
      </c>
      <c r="G51" s="176">
        <v>50.6</v>
      </c>
      <c r="H51" s="176">
        <v>161.69999999999999</v>
      </c>
      <c r="I51" s="176">
        <v>48.5</v>
      </c>
    </row>
    <row r="52" spans="2:11" ht="15">
      <c r="B52" s="177" t="s">
        <v>980</v>
      </c>
      <c r="C52" s="536">
        <v>0.66</v>
      </c>
      <c r="D52" s="525">
        <v>177.31235070586399</v>
      </c>
      <c r="E52" s="525">
        <v>117.02615146587</v>
      </c>
      <c r="F52" s="176">
        <v>183.8</v>
      </c>
      <c r="G52" s="176">
        <v>61.6</v>
      </c>
      <c r="H52" s="176">
        <v>468.1</v>
      </c>
      <c r="I52" s="176">
        <v>156.9</v>
      </c>
      <c r="K52" s="530"/>
    </row>
    <row r="53" spans="2:11">
      <c r="B53" s="183" t="s">
        <v>581</v>
      </c>
      <c r="C53" s="537"/>
      <c r="D53" s="526"/>
      <c r="E53" s="529">
        <v>281.52817421587002</v>
      </c>
      <c r="F53" s="179"/>
      <c r="G53" s="178">
        <f>SUM(G50:G52)</f>
        <v>234.9</v>
      </c>
      <c r="H53" s="179"/>
      <c r="I53" s="178">
        <v>344.9</v>
      </c>
    </row>
    <row r="54" spans="2:11">
      <c r="B54" s="187" t="s">
        <v>591</v>
      </c>
      <c r="C54" s="538"/>
      <c r="D54" s="518"/>
      <c r="E54" s="518"/>
      <c r="F54" s="189"/>
      <c r="G54" s="189"/>
      <c r="H54" s="189"/>
      <c r="I54" s="189"/>
    </row>
    <row r="55" spans="2:11">
      <c r="B55" s="177" t="s">
        <v>585</v>
      </c>
      <c r="C55" s="536">
        <v>1</v>
      </c>
      <c r="D55" s="525">
        <v>74.178197569999995</v>
      </c>
      <c r="E55" s="525">
        <v>74.178197569999995</v>
      </c>
      <c r="F55" s="176">
        <v>113.9</v>
      </c>
      <c r="G55" s="176">
        <v>113.9</v>
      </c>
      <c r="H55" s="176">
        <v>176.4</v>
      </c>
      <c r="I55" s="176">
        <v>176.4</v>
      </c>
    </row>
    <row r="56" spans="2:11">
      <c r="B56" s="187" t="s">
        <v>590</v>
      </c>
      <c r="C56" s="538"/>
      <c r="D56" s="518"/>
      <c r="E56" s="518"/>
      <c r="F56" s="189"/>
      <c r="G56" s="189"/>
      <c r="H56" s="189"/>
      <c r="I56" s="189"/>
    </row>
    <row r="57" spans="2:11" ht="15">
      <c r="B57" s="177" t="s">
        <v>243</v>
      </c>
      <c r="C57" s="539" t="s">
        <v>982</v>
      </c>
      <c r="D57" s="521">
        <v>225898.215</v>
      </c>
      <c r="E57" s="521">
        <v>225898.215</v>
      </c>
      <c r="F57" s="184">
        <v>208492</v>
      </c>
      <c r="G57" s="184">
        <v>208492</v>
      </c>
      <c r="H57" s="184">
        <v>199699</v>
      </c>
      <c r="I57" s="184">
        <v>199699</v>
      </c>
    </row>
    <row r="58" spans="2:11">
      <c r="B58" s="177" t="s">
        <v>244</v>
      </c>
      <c r="C58" s="536">
        <v>0.5</v>
      </c>
      <c r="D58" s="521">
        <v>46482.49</v>
      </c>
      <c r="E58" s="521">
        <v>23241.244999999999</v>
      </c>
      <c r="F58" s="184">
        <v>48850</v>
      </c>
      <c r="G58" s="184">
        <v>24425</v>
      </c>
      <c r="H58" s="184">
        <v>49284</v>
      </c>
      <c r="I58" s="184">
        <v>24642</v>
      </c>
    </row>
    <row r="59" spans="2:11">
      <c r="B59" s="177" t="s">
        <v>245</v>
      </c>
      <c r="C59" s="536">
        <v>0.58699999999999997</v>
      </c>
      <c r="D59" s="521">
        <v>16478.047999999999</v>
      </c>
      <c r="E59" s="521">
        <v>9675.9097856000008</v>
      </c>
      <c r="F59" s="184">
        <v>17562</v>
      </c>
      <c r="G59" s="184">
        <v>10312</v>
      </c>
      <c r="H59" s="184">
        <v>16564</v>
      </c>
      <c r="I59" s="184">
        <v>9727</v>
      </c>
      <c r="K59" s="530"/>
    </row>
    <row r="60" spans="2:11">
      <c r="B60" s="177" t="s">
        <v>246</v>
      </c>
      <c r="C60" s="536">
        <v>0.53</v>
      </c>
      <c r="D60" s="521">
        <v>29162.18</v>
      </c>
      <c r="E60" s="521">
        <v>15455.955400000001</v>
      </c>
      <c r="F60" s="184">
        <v>25558</v>
      </c>
      <c r="G60" s="184">
        <v>13546</v>
      </c>
      <c r="H60" s="184">
        <v>25497</v>
      </c>
      <c r="I60" s="184">
        <v>13514</v>
      </c>
    </row>
    <row r="61" spans="2:11">
      <c r="B61" s="177" t="s">
        <v>247</v>
      </c>
      <c r="C61" s="536">
        <v>0.53</v>
      </c>
      <c r="D61" s="521">
        <v>29998.966</v>
      </c>
      <c r="E61" s="521">
        <v>15899.45198</v>
      </c>
      <c r="F61" s="184">
        <v>31435</v>
      </c>
      <c r="G61" s="184">
        <v>16660</v>
      </c>
      <c r="H61" s="184">
        <v>34613</v>
      </c>
      <c r="I61" s="184">
        <v>18345</v>
      </c>
    </row>
    <row r="62" spans="2:11">
      <c r="B62" s="183" t="s">
        <v>581</v>
      </c>
      <c r="C62" s="540"/>
      <c r="D62" s="527"/>
      <c r="E62" s="522">
        <v>290170.77716559998</v>
      </c>
      <c r="F62" s="179"/>
      <c r="G62" s="181">
        <f>SUM(G57:G61)</f>
        <v>273435</v>
      </c>
      <c r="H62" s="179"/>
      <c r="I62" s="181">
        <v>276557</v>
      </c>
    </row>
    <row r="63" spans="2:11">
      <c r="B63" s="187" t="s">
        <v>589</v>
      </c>
      <c r="C63" s="536"/>
      <c r="D63" s="519"/>
      <c r="E63" s="519"/>
      <c r="F63" s="176"/>
      <c r="G63" s="176"/>
      <c r="H63" s="176"/>
      <c r="I63" s="176"/>
    </row>
    <row r="64" spans="2:11">
      <c r="B64" s="177" t="s">
        <v>241</v>
      </c>
      <c r="C64" s="536">
        <v>1</v>
      </c>
      <c r="D64" s="525">
        <v>1.8059082039943399</v>
      </c>
      <c r="E64" s="525">
        <v>1.8059082039943399</v>
      </c>
      <c r="F64" s="176">
        <v>3.3</v>
      </c>
      <c r="G64" s="176">
        <v>3.3</v>
      </c>
      <c r="H64" s="176">
        <v>7.6</v>
      </c>
      <c r="I64" s="176">
        <v>7.6</v>
      </c>
    </row>
    <row r="65" spans="2:9">
      <c r="B65" s="330" t="s">
        <v>588</v>
      </c>
      <c r="C65" s="541"/>
      <c r="D65" s="520"/>
      <c r="E65" s="520"/>
      <c r="F65" s="331"/>
      <c r="G65" s="331"/>
      <c r="H65" s="331"/>
      <c r="I65" s="331"/>
    </row>
    <row r="66" spans="2:9">
      <c r="B66" s="177" t="s">
        <v>248</v>
      </c>
      <c r="C66" s="536">
        <v>0.68400000000000005</v>
      </c>
      <c r="D66" s="522">
        <v>8737.3269999999993</v>
      </c>
      <c r="E66" s="522">
        <v>5972.8367372000002</v>
      </c>
      <c r="F66" s="535">
        <v>8422</v>
      </c>
      <c r="G66" s="535">
        <v>5757</v>
      </c>
      <c r="H66" s="184">
        <v>8555</v>
      </c>
      <c r="I66" s="184">
        <v>5848</v>
      </c>
    </row>
    <row r="67" spans="2:9">
      <c r="B67" s="330" t="s">
        <v>587</v>
      </c>
      <c r="C67" s="541"/>
      <c r="D67" s="520"/>
      <c r="E67" s="520"/>
      <c r="F67" s="331"/>
      <c r="G67" s="331"/>
      <c r="H67" s="331"/>
      <c r="I67" s="331"/>
    </row>
    <row r="68" spans="2:9">
      <c r="B68" s="177" t="s">
        <v>241</v>
      </c>
      <c r="C68" s="536">
        <v>1</v>
      </c>
      <c r="D68" s="521">
        <v>1617.6473320099999</v>
      </c>
      <c r="E68" s="521">
        <v>1617.6473320099999</v>
      </c>
      <c r="F68" s="184">
        <v>2057</v>
      </c>
      <c r="G68" s="184">
        <v>2057</v>
      </c>
      <c r="H68" s="184">
        <v>2228</v>
      </c>
      <c r="I68" s="184">
        <v>2228</v>
      </c>
    </row>
    <row r="69" spans="2:9">
      <c r="B69" s="177" t="s">
        <v>242</v>
      </c>
      <c r="C69" s="536">
        <v>0.3</v>
      </c>
      <c r="D69" s="521">
        <v>4921.3580000000002</v>
      </c>
      <c r="E69" s="521">
        <v>1476.4074000000001</v>
      </c>
      <c r="F69" s="184">
        <v>5301</v>
      </c>
      <c r="G69" s="184">
        <v>1590</v>
      </c>
      <c r="H69" s="184">
        <v>5305</v>
      </c>
      <c r="I69" s="184">
        <v>1591</v>
      </c>
    </row>
    <row r="70" spans="2:9" ht="15">
      <c r="B70" s="177" t="s">
        <v>980</v>
      </c>
      <c r="C70" s="536">
        <v>0.66</v>
      </c>
      <c r="D70" s="521">
        <v>1086.2247330728101</v>
      </c>
      <c r="E70" s="521">
        <v>716.90832382805502</v>
      </c>
      <c r="F70" s="184">
        <v>871</v>
      </c>
      <c r="G70" s="176">
        <v>292</v>
      </c>
      <c r="H70" s="176">
        <v>977</v>
      </c>
      <c r="I70" s="176">
        <v>328</v>
      </c>
    </row>
    <row r="71" spans="2:9">
      <c r="B71" s="183" t="s">
        <v>581</v>
      </c>
      <c r="C71" s="540"/>
      <c r="D71" s="527"/>
      <c r="E71" s="522">
        <v>3810.96305583805</v>
      </c>
      <c r="F71" s="178"/>
      <c r="G71" s="181">
        <f>SUM(G68:G70)</f>
        <v>3939</v>
      </c>
      <c r="H71" s="178"/>
      <c r="I71" s="181">
        <v>4148</v>
      </c>
    </row>
    <row r="72" spans="2:9">
      <c r="B72" s="187" t="s">
        <v>586</v>
      </c>
      <c r="C72" s="536"/>
      <c r="D72" s="519"/>
      <c r="E72" s="519"/>
      <c r="F72" s="176"/>
      <c r="G72" s="176"/>
      <c r="H72" s="176"/>
      <c r="I72" s="176"/>
    </row>
    <row r="73" spans="2:9">
      <c r="B73" s="177" t="s">
        <v>585</v>
      </c>
      <c r="C73" s="536">
        <v>1</v>
      </c>
      <c r="D73" s="521">
        <v>1406.6930844399999</v>
      </c>
      <c r="E73" s="521">
        <v>1406.6930844399999</v>
      </c>
      <c r="F73" s="184">
        <v>1950</v>
      </c>
      <c r="G73" s="184">
        <v>1950</v>
      </c>
      <c r="H73" s="184">
        <v>2671</v>
      </c>
      <c r="I73" s="184">
        <v>2671</v>
      </c>
    </row>
    <row r="74" spans="2:9">
      <c r="B74" s="187" t="s">
        <v>584</v>
      </c>
      <c r="C74" s="536"/>
      <c r="D74" s="519"/>
      <c r="E74" s="519"/>
      <c r="F74" s="176"/>
      <c r="G74" s="176"/>
      <c r="H74" s="176"/>
      <c r="I74" s="176"/>
    </row>
    <row r="75" spans="2:9">
      <c r="B75" s="177" t="s">
        <v>583</v>
      </c>
      <c r="C75" s="536"/>
      <c r="D75" s="519"/>
      <c r="E75" s="519"/>
      <c r="F75" s="176"/>
      <c r="G75" s="176"/>
      <c r="H75" s="176"/>
      <c r="I75" s="176"/>
    </row>
    <row r="76" spans="2:9" ht="15">
      <c r="B76" s="177" t="s">
        <v>990</v>
      </c>
      <c r="C76" s="536">
        <v>1</v>
      </c>
      <c r="D76" s="521">
        <v>1110.5061522399999</v>
      </c>
      <c r="E76" s="521">
        <v>1110.5061522399999</v>
      </c>
      <c r="F76" s="184">
        <v>1200</v>
      </c>
      <c r="G76" s="184">
        <v>1200</v>
      </c>
      <c r="H76" s="184">
        <v>1014</v>
      </c>
      <c r="I76" s="184">
        <v>1014</v>
      </c>
    </row>
    <row r="77" spans="2:9">
      <c r="B77" s="187" t="s">
        <v>582</v>
      </c>
      <c r="C77" s="176"/>
      <c r="D77" s="185"/>
      <c r="E77" s="185"/>
      <c r="F77" s="176"/>
      <c r="G77" s="176"/>
      <c r="H77" s="176"/>
      <c r="I77" s="176"/>
    </row>
    <row r="78" spans="2:9" ht="15">
      <c r="B78" s="177" t="s">
        <v>983</v>
      </c>
      <c r="C78" s="186">
        <v>0.86299999999999999</v>
      </c>
      <c r="D78" s="542" t="s">
        <v>346</v>
      </c>
      <c r="E78" s="542" t="s">
        <v>346</v>
      </c>
      <c r="F78" s="176" t="s">
        <v>346</v>
      </c>
      <c r="G78" s="176" t="s">
        <v>346</v>
      </c>
      <c r="H78" s="184">
        <v>75</v>
      </c>
      <c r="I78" s="184">
        <v>65</v>
      </c>
    </row>
    <row r="79" spans="2:9">
      <c r="B79" s="183" t="s">
        <v>581</v>
      </c>
      <c r="C79" s="178"/>
      <c r="D79" s="543"/>
      <c r="E79" s="542" t="s">
        <v>346</v>
      </c>
      <c r="F79" s="178"/>
      <c r="G79" s="178"/>
      <c r="H79" s="178"/>
      <c r="I79" s="181">
        <v>65</v>
      </c>
    </row>
    <row r="80" spans="2:9" ht="21" customHeight="1">
      <c r="B80" s="736" t="s">
        <v>249</v>
      </c>
      <c r="C80" s="736"/>
      <c r="D80" s="736"/>
      <c r="E80" s="736"/>
      <c r="F80" s="736"/>
      <c r="G80" s="736"/>
      <c r="H80" s="736"/>
      <c r="I80" s="736"/>
    </row>
    <row r="81" spans="2:9" ht="56.25" customHeight="1">
      <c r="B81" s="734" t="s">
        <v>580</v>
      </c>
      <c r="C81" s="734"/>
      <c r="D81" s="734"/>
      <c r="E81" s="734"/>
      <c r="F81" s="734"/>
      <c r="G81" s="734"/>
      <c r="H81" s="734"/>
      <c r="I81" s="734"/>
    </row>
    <row r="82" spans="2:9">
      <c r="B82" s="734" t="s">
        <v>984</v>
      </c>
      <c r="C82" s="734"/>
      <c r="D82" s="734"/>
      <c r="E82" s="734"/>
      <c r="F82" s="734"/>
      <c r="G82" s="734"/>
      <c r="H82" s="734"/>
      <c r="I82" s="734"/>
    </row>
    <row r="83" spans="2:9">
      <c r="B83" s="734" t="s">
        <v>985</v>
      </c>
      <c r="C83" s="734"/>
      <c r="D83" s="734"/>
      <c r="E83" s="734"/>
      <c r="F83" s="734"/>
      <c r="G83" s="734"/>
      <c r="H83" s="734"/>
      <c r="I83" s="734"/>
    </row>
    <row r="84" spans="2:9" ht="23.45" customHeight="1">
      <c r="B84" s="734" t="s">
        <v>986</v>
      </c>
      <c r="C84" s="734"/>
      <c r="D84" s="734"/>
      <c r="E84" s="734"/>
      <c r="F84" s="734"/>
      <c r="G84" s="734"/>
      <c r="H84" s="734"/>
      <c r="I84" s="734"/>
    </row>
    <row r="85" spans="2:9" ht="13.5" customHeight="1">
      <c r="B85" s="544" t="s">
        <v>987</v>
      </c>
      <c r="C85" s="177"/>
      <c r="D85" s="177"/>
      <c r="E85" s="177"/>
      <c r="F85" s="177"/>
      <c r="G85" s="177"/>
      <c r="H85" s="177"/>
      <c r="I85" s="177"/>
    </row>
    <row r="86" spans="2:9">
      <c r="B86" s="734" t="s">
        <v>988</v>
      </c>
      <c r="C86" s="734"/>
      <c r="D86" s="734"/>
      <c r="E86" s="734"/>
      <c r="F86" s="734"/>
      <c r="G86" s="734"/>
      <c r="H86" s="734"/>
      <c r="I86" s="734"/>
    </row>
    <row r="87" spans="2:9" ht="33" customHeight="1">
      <c r="B87" s="734" t="s">
        <v>989</v>
      </c>
      <c r="C87" s="734"/>
      <c r="D87" s="734"/>
      <c r="E87" s="734"/>
      <c r="F87" s="734"/>
      <c r="G87" s="734"/>
      <c r="H87" s="734"/>
      <c r="I87" s="734"/>
    </row>
    <row r="88" spans="2:9" ht="26.65" customHeight="1">
      <c r="B88" s="734" t="s">
        <v>991</v>
      </c>
      <c r="C88" s="734"/>
      <c r="D88" s="734"/>
      <c r="E88" s="734"/>
      <c r="F88" s="734"/>
      <c r="G88" s="734"/>
      <c r="H88" s="734"/>
      <c r="I88" s="734"/>
    </row>
    <row r="89" spans="2:9" ht="71.45" customHeight="1">
      <c r="B89" s="734" t="s">
        <v>992</v>
      </c>
      <c r="C89" s="734"/>
      <c r="D89" s="734"/>
      <c r="E89" s="734"/>
      <c r="F89" s="734"/>
      <c r="G89" s="734"/>
      <c r="H89" s="734"/>
      <c r="I89" s="734"/>
    </row>
    <row r="90" spans="2:9" ht="28.15" customHeight="1">
      <c r="B90" s="734" t="s">
        <v>994</v>
      </c>
      <c r="C90" s="734"/>
      <c r="D90" s="734"/>
      <c r="E90" s="734"/>
      <c r="F90" s="734"/>
      <c r="G90" s="734"/>
      <c r="H90" s="734"/>
      <c r="I90" s="734"/>
    </row>
    <row r="91" spans="2:9" ht="55.5" customHeight="1">
      <c r="B91" s="734" t="s">
        <v>993</v>
      </c>
      <c r="C91" s="734"/>
      <c r="D91" s="734"/>
      <c r="E91" s="734"/>
      <c r="F91" s="734"/>
      <c r="G91" s="734"/>
      <c r="H91" s="734"/>
      <c r="I91" s="734"/>
    </row>
    <row r="92" spans="2:9" ht="27.4" customHeight="1">
      <c r="B92" s="734"/>
      <c r="C92" s="734"/>
      <c r="D92" s="734"/>
      <c r="E92" s="734"/>
      <c r="F92" s="734"/>
      <c r="G92" s="734"/>
      <c r="H92" s="734"/>
      <c r="I92" s="734"/>
    </row>
  </sheetData>
  <mergeCells count="17">
    <mergeCell ref="D2:E2"/>
    <mergeCell ref="B89:I89"/>
    <mergeCell ref="B90:I90"/>
    <mergeCell ref="B91:I91"/>
    <mergeCell ref="B92:I92"/>
    <mergeCell ref="B1:I1"/>
    <mergeCell ref="B80:I80"/>
    <mergeCell ref="B88:I88"/>
    <mergeCell ref="B2:B5"/>
    <mergeCell ref="H2:I2"/>
    <mergeCell ref="B86:I86"/>
    <mergeCell ref="B87:I87"/>
    <mergeCell ref="B81:I81"/>
    <mergeCell ref="B82:I82"/>
    <mergeCell ref="B83:I83"/>
    <mergeCell ref="B84:I84"/>
    <mergeCell ref="F2:G2"/>
  </mergeCells>
  <conditionalFormatting sqref="G39">
    <cfRule type="expression" dxfId="0" priority="1">
      <formula>IsItalic</formula>
    </cfRule>
  </conditionalFormatting>
  <pageMargins left="0.7" right="0.7" top="0.75" bottom="0.75" header="0.3" footer="0.3"/>
  <pageSetup paperSize="9" orientation="portrait" horizontalDpi="1200" verticalDpi="1200" r:id="rId1"/>
  <headerFooter>
    <oddFooter>&amp;C&amp;1#&amp;"Calibri"&amp;10&amp;KFFFFFFRioTintoNonBusiness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57663-E2AA-42FB-A5D1-98BD378C2731}">
  <sheetPr codeName="Sheet4">
    <tabColor rgb="FF002060"/>
  </sheetPr>
  <dimension ref="A2:AP135"/>
  <sheetViews>
    <sheetView topLeftCell="A104" zoomScale="115" zoomScaleNormal="115" zoomScaleSheetLayoutView="118" workbookViewId="0">
      <selection activeCell="J133" sqref="J133"/>
    </sheetView>
  </sheetViews>
  <sheetFormatPr defaultRowHeight="15"/>
  <cols>
    <col min="1" max="1" width="31.28515625" customWidth="1"/>
    <col min="2" max="2" width="12" customWidth="1"/>
    <col min="13" max="13" width="8.85546875" customWidth="1"/>
  </cols>
  <sheetData>
    <row r="2" spans="1:24" ht="21.75">
      <c r="A2" s="208" t="s">
        <v>353</v>
      </c>
      <c r="B2" s="208" t="s">
        <v>614</v>
      </c>
      <c r="C2" s="207"/>
      <c r="D2" s="207"/>
      <c r="E2" s="207"/>
      <c r="F2" s="207"/>
      <c r="G2" s="207"/>
      <c r="H2" s="207"/>
      <c r="I2" s="207"/>
      <c r="J2" s="207"/>
      <c r="K2" s="207"/>
      <c r="L2" s="207"/>
      <c r="M2" s="207"/>
      <c r="N2" s="207"/>
      <c r="O2" s="207"/>
      <c r="P2" s="207"/>
      <c r="Q2" s="207"/>
      <c r="R2" s="231"/>
      <c r="S2" s="231"/>
      <c r="T2" s="231"/>
      <c r="U2" s="231"/>
      <c r="V2" s="231"/>
      <c r="W2" s="231"/>
      <c r="X2" s="231"/>
    </row>
    <row r="3" spans="1:24" ht="27.6" customHeight="1">
      <c r="A3" s="230"/>
      <c r="B3" s="749" t="s">
        <v>896</v>
      </c>
      <c r="C3" s="751" t="s">
        <v>354</v>
      </c>
      <c r="D3" s="751"/>
      <c r="E3" s="751"/>
      <c r="F3" s="751" t="s">
        <v>355</v>
      </c>
      <c r="G3" s="751"/>
      <c r="H3" s="751"/>
      <c r="I3" s="212"/>
      <c r="J3" s="212"/>
      <c r="K3" s="752" t="s">
        <v>683</v>
      </c>
      <c r="L3" s="755"/>
      <c r="M3" s="755"/>
      <c r="N3" s="751" t="s">
        <v>356</v>
      </c>
      <c r="O3" s="751"/>
      <c r="P3" s="751"/>
      <c r="Q3" s="755" t="s">
        <v>655</v>
      </c>
      <c r="R3" s="755"/>
      <c r="S3" s="755"/>
      <c r="T3" s="744" t="s">
        <v>609</v>
      </c>
      <c r="U3" s="212"/>
      <c r="V3" s="748" t="s">
        <v>655</v>
      </c>
      <c r="W3" s="748"/>
      <c r="X3" s="748"/>
    </row>
    <row r="4" spans="1:24" ht="15.75" thickBot="1">
      <c r="A4" s="230"/>
      <c r="B4" s="749"/>
      <c r="C4" s="759" t="s">
        <v>889</v>
      </c>
      <c r="D4" s="759"/>
      <c r="E4" s="759"/>
      <c r="F4" s="759" t="s">
        <v>889</v>
      </c>
      <c r="G4" s="759"/>
      <c r="H4" s="759"/>
      <c r="I4" s="229"/>
      <c r="J4" s="229"/>
      <c r="K4" s="743" t="s">
        <v>894</v>
      </c>
      <c r="L4" s="743"/>
      <c r="M4" s="743"/>
      <c r="N4" s="759" t="s">
        <v>698</v>
      </c>
      <c r="O4" s="759"/>
      <c r="P4" s="759"/>
      <c r="Q4" s="743" t="s">
        <v>889</v>
      </c>
      <c r="R4" s="743"/>
      <c r="S4" s="743"/>
      <c r="T4" s="744"/>
      <c r="U4" s="212"/>
      <c r="V4" s="767" t="s">
        <v>698</v>
      </c>
      <c r="W4" s="767"/>
      <c r="X4" s="767"/>
    </row>
    <row r="5" spans="1:24" ht="15.75" thickBot="1">
      <c r="A5" s="230"/>
      <c r="B5" s="749"/>
      <c r="C5" s="212" t="s">
        <v>340</v>
      </c>
      <c r="D5" s="212" t="s">
        <v>341</v>
      </c>
      <c r="E5" s="212"/>
      <c r="F5" s="212" t="s">
        <v>340</v>
      </c>
      <c r="G5" s="212" t="s">
        <v>341</v>
      </c>
      <c r="H5" s="212"/>
      <c r="I5" s="212"/>
      <c r="J5" s="212"/>
      <c r="K5" s="306" t="s">
        <v>340</v>
      </c>
      <c r="L5" s="306" t="s">
        <v>341</v>
      </c>
      <c r="M5" s="306"/>
      <c r="N5" s="212" t="s">
        <v>340</v>
      </c>
      <c r="O5" s="212" t="s">
        <v>341</v>
      </c>
      <c r="P5" s="212"/>
      <c r="Q5" s="306" t="s">
        <v>340</v>
      </c>
      <c r="R5" s="306" t="s">
        <v>341</v>
      </c>
      <c r="S5" s="306"/>
      <c r="T5" s="744"/>
      <c r="U5" s="212"/>
      <c r="V5" s="305" t="s">
        <v>340</v>
      </c>
      <c r="W5" s="305" t="s">
        <v>341</v>
      </c>
      <c r="X5" s="305"/>
    </row>
    <row r="6" spans="1:24" ht="19.5" thickBot="1">
      <c r="A6" s="221" t="s">
        <v>63</v>
      </c>
      <c r="B6" s="278" t="s">
        <v>601</v>
      </c>
      <c r="C6" s="217" t="s">
        <v>604</v>
      </c>
      <c r="D6" s="217" t="s">
        <v>644</v>
      </c>
      <c r="E6" s="217" t="s">
        <v>645</v>
      </c>
      <c r="F6" s="217" t="s">
        <v>604</v>
      </c>
      <c r="G6" s="217" t="s">
        <v>644</v>
      </c>
      <c r="H6" s="217" t="s">
        <v>645</v>
      </c>
      <c r="I6" s="217"/>
      <c r="J6" s="217"/>
      <c r="K6" s="213" t="s">
        <v>604</v>
      </c>
      <c r="L6" s="213" t="s">
        <v>646</v>
      </c>
      <c r="M6" s="213" t="s">
        <v>647</v>
      </c>
      <c r="N6" s="217" t="s">
        <v>604</v>
      </c>
      <c r="O6" s="217" t="s">
        <v>644</v>
      </c>
      <c r="P6" s="217" t="s">
        <v>645</v>
      </c>
      <c r="Q6" s="213" t="s">
        <v>604</v>
      </c>
      <c r="R6" s="213" t="s">
        <v>646</v>
      </c>
      <c r="S6" s="213" t="s">
        <v>647</v>
      </c>
      <c r="T6" s="217" t="s">
        <v>342</v>
      </c>
      <c r="U6" s="212"/>
      <c r="V6" s="210" t="s">
        <v>604</v>
      </c>
      <c r="W6" s="210" t="s">
        <v>644</v>
      </c>
      <c r="X6" s="210" t="s">
        <v>645</v>
      </c>
    </row>
    <row r="7" spans="1:24" ht="18" thickBot="1">
      <c r="A7" s="220" t="s">
        <v>897</v>
      </c>
      <c r="B7" s="278"/>
      <c r="C7" s="217"/>
      <c r="D7" s="217"/>
      <c r="E7" s="217"/>
      <c r="F7" s="217"/>
      <c r="G7" s="217"/>
      <c r="H7" s="217"/>
      <c r="I7" s="217"/>
      <c r="J7" s="217"/>
      <c r="K7" s="213"/>
      <c r="L7" s="213"/>
      <c r="M7" s="213"/>
      <c r="N7" s="217"/>
      <c r="O7" s="217"/>
      <c r="P7" s="217"/>
      <c r="Q7" s="213"/>
      <c r="R7" s="213"/>
      <c r="S7" s="213"/>
      <c r="T7" s="214"/>
      <c r="U7" s="212"/>
      <c r="V7" s="210"/>
      <c r="W7" s="210"/>
      <c r="X7" s="210"/>
    </row>
    <row r="8" spans="1:24" ht="15.75" thickBot="1">
      <c r="A8" s="319" t="s">
        <v>700</v>
      </c>
      <c r="B8" s="278" t="s">
        <v>343</v>
      </c>
      <c r="C8" s="217">
        <v>115</v>
      </c>
      <c r="D8" s="217">
        <v>49.2</v>
      </c>
      <c r="E8" s="217">
        <v>11.7</v>
      </c>
      <c r="F8" s="217">
        <v>388</v>
      </c>
      <c r="G8" s="217">
        <v>49.7</v>
      </c>
      <c r="H8" s="217">
        <v>11.7</v>
      </c>
      <c r="I8" s="217"/>
      <c r="J8" s="217"/>
      <c r="K8" s="213">
        <v>504</v>
      </c>
      <c r="L8" s="213">
        <v>49.6</v>
      </c>
      <c r="M8" s="213">
        <v>11.7</v>
      </c>
      <c r="N8" s="217">
        <v>285</v>
      </c>
      <c r="O8" s="217">
        <v>51.7</v>
      </c>
      <c r="P8" s="217">
        <v>12.1</v>
      </c>
      <c r="Q8" s="213">
        <v>788</v>
      </c>
      <c r="R8" s="213">
        <v>50.4</v>
      </c>
      <c r="S8" s="213">
        <v>11.9</v>
      </c>
      <c r="T8" s="214">
        <v>100</v>
      </c>
      <c r="U8" s="212"/>
      <c r="V8" s="210">
        <v>843</v>
      </c>
      <c r="W8" s="210">
        <v>50.6</v>
      </c>
      <c r="X8" s="210">
        <v>11.8</v>
      </c>
    </row>
    <row r="9" spans="1:24" ht="15.75" thickBot="1">
      <c r="A9" s="319" t="s">
        <v>699</v>
      </c>
      <c r="B9" s="278" t="s">
        <v>343</v>
      </c>
      <c r="C9" s="217">
        <v>43</v>
      </c>
      <c r="D9" s="217">
        <v>49.9</v>
      </c>
      <c r="E9" s="217">
        <v>8.8000000000000007</v>
      </c>
      <c r="F9" s="217" t="s">
        <v>183</v>
      </c>
      <c r="G9" s="217" t="s">
        <v>183</v>
      </c>
      <c r="H9" s="217" t="s">
        <v>183</v>
      </c>
      <c r="I9" s="217"/>
      <c r="J9" s="217"/>
      <c r="K9" s="213">
        <v>43</v>
      </c>
      <c r="L9" s="213">
        <v>49.9</v>
      </c>
      <c r="M9" s="213">
        <v>8.8000000000000007</v>
      </c>
      <c r="N9" s="217" t="s">
        <v>183</v>
      </c>
      <c r="O9" s="217" t="s">
        <v>183</v>
      </c>
      <c r="P9" s="217" t="s">
        <v>183</v>
      </c>
      <c r="Q9" s="213">
        <v>43</v>
      </c>
      <c r="R9" s="213">
        <v>49.9</v>
      </c>
      <c r="S9" s="213">
        <v>8.8000000000000007</v>
      </c>
      <c r="T9" s="214">
        <v>100</v>
      </c>
      <c r="U9" s="212"/>
      <c r="V9" s="210">
        <v>53</v>
      </c>
      <c r="W9" s="210">
        <v>49.3</v>
      </c>
      <c r="X9" s="210">
        <v>8.5</v>
      </c>
    </row>
    <row r="10" spans="1:24" ht="15.75" thickBot="1">
      <c r="A10" s="319" t="s">
        <v>682</v>
      </c>
      <c r="B10" s="278" t="s">
        <v>343</v>
      </c>
      <c r="C10" s="217">
        <v>9</v>
      </c>
      <c r="D10" s="217">
        <v>48.1</v>
      </c>
      <c r="E10" s="217">
        <v>8.9</v>
      </c>
      <c r="F10" s="214">
        <v>0.4</v>
      </c>
      <c r="G10" s="214">
        <v>47.8</v>
      </c>
      <c r="H10" s="217">
        <v>8.9</v>
      </c>
      <c r="I10" s="217"/>
      <c r="J10" s="217"/>
      <c r="K10" s="213">
        <v>9</v>
      </c>
      <c r="L10" s="213">
        <v>48.1</v>
      </c>
      <c r="M10" s="213">
        <v>8.9</v>
      </c>
      <c r="N10" s="217">
        <v>0.01</v>
      </c>
      <c r="O10" s="217">
        <v>46.9</v>
      </c>
      <c r="P10" s="217">
        <v>8.1</v>
      </c>
      <c r="Q10" s="213">
        <v>9</v>
      </c>
      <c r="R10" s="213">
        <v>48.1</v>
      </c>
      <c r="S10" s="213">
        <v>8.9</v>
      </c>
      <c r="T10" s="214">
        <v>100</v>
      </c>
      <c r="U10" s="212"/>
      <c r="V10" s="210">
        <v>13</v>
      </c>
      <c r="W10" s="210">
        <v>48.3</v>
      </c>
      <c r="X10" s="210">
        <v>9</v>
      </c>
    </row>
    <row r="11" spans="1:24" ht="15.75" thickBot="1">
      <c r="A11" s="319" t="s">
        <v>681</v>
      </c>
      <c r="B11" s="278" t="s">
        <v>343</v>
      </c>
      <c r="C11" s="217" t="s">
        <v>183</v>
      </c>
      <c r="D11" s="217" t="s">
        <v>183</v>
      </c>
      <c r="E11" s="217" t="s">
        <v>183</v>
      </c>
      <c r="F11" s="214">
        <v>202</v>
      </c>
      <c r="G11" s="214">
        <v>52</v>
      </c>
      <c r="H11" s="217">
        <v>11.1</v>
      </c>
      <c r="I11" s="217"/>
      <c r="J11" s="217"/>
      <c r="K11" s="213">
        <v>202</v>
      </c>
      <c r="L11" s="213">
        <v>52</v>
      </c>
      <c r="M11" s="213">
        <v>11.1</v>
      </c>
      <c r="N11" s="217">
        <v>1248</v>
      </c>
      <c r="O11" s="217">
        <v>51.8</v>
      </c>
      <c r="P11" s="217">
        <v>11.4</v>
      </c>
      <c r="Q11" s="213">
        <v>1451</v>
      </c>
      <c r="R11" s="213">
        <v>51.9</v>
      </c>
      <c r="S11" s="213">
        <v>11.4</v>
      </c>
      <c r="T11" s="214">
        <v>100</v>
      </c>
      <c r="U11" s="212"/>
      <c r="V11" s="210">
        <v>1330</v>
      </c>
      <c r="W11" s="210">
        <v>52</v>
      </c>
      <c r="X11" s="210">
        <v>11.6</v>
      </c>
    </row>
    <row r="12" spans="1:24" ht="15.75" thickBot="1">
      <c r="A12" s="221" t="s">
        <v>641</v>
      </c>
      <c r="B12" s="278"/>
      <c r="C12" s="218">
        <v>167</v>
      </c>
      <c r="D12" s="218">
        <v>49.3</v>
      </c>
      <c r="E12" s="218">
        <v>10.8</v>
      </c>
      <c r="F12" s="218">
        <v>591</v>
      </c>
      <c r="G12" s="218">
        <v>50.5</v>
      </c>
      <c r="H12" s="218">
        <v>11.5</v>
      </c>
      <c r="I12" s="217"/>
      <c r="J12" s="217"/>
      <c r="K12" s="213">
        <v>759</v>
      </c>
      <c r="L12" s="213">
        <v>50.2</v>
      </c>
      <c r="M12" s="213">
        <v>11.4</v>
      </c>
      <c r="N12" s="219">
        <v>1533</v>
      </c>
      <c r="O12" s="218">
        <v>51.8</v>
      </c>
      <c r="P12" s="218">
        <v>11.5</v>
      </c>
      <c r="Q12" s="216">
        <v>2291</v>
      </c>
      <c r="R12" s="213">
        <v>51.3</v>
      </c>
      <c r="S12" s="213">
        <v>11.5</v>
      </c>
      <c r="T12" s="214"/>
      <c r="U12" s="212"/>
      <c r="V12" s="211">
        <v>2240</v>
      </c>
      <c r="W12" s="210">
        <v>51.4</v>
      </c>
      <c r="X12" s="210">
        <v>11.6</v>
      </c>
    </row>
    <row r="13" spans="1:24" ht="18" thickBot="1">
      <c r="A13" s="220" t="s">
        <v>898</v>
      </c>
      <c r="B13" s="278" t="s">
        <v>343</v>
      </c>
      <c r="C13" s="217">
        <v>422</v>
      </c>
      <c r="D13" s="217">
        <v>47.3</v>
      </c>
      <c r="E13" s="217">
        <v>5.3</v>
      </c>
      <c r="F13" s="217">
        <v>3</v>
      </c>
      <c r="G13" s="217">
        <v>48.9</v>
      </c>
      <c r="H13" s="217">
        <v>2.5</v>
      </c>
      <c r="I13" s="217"/>
      <c r="J13" s="217"/>
      <c r="K13" s="213">
        <v>425</v>
      </c>
      <c r="L13" s="213">
        <v>47.3</v>
      </c>
      <c r="M13" s="213">
        <v>5.3</v>
      </c>
      <c r="N13" s="217">
        <v>146</v>
      </c>
      <c r="O13" s="217">
        <v>49.5</v>
      </c>
      <c r="P13" s="217">
        <v>4</v>
      </c>
      <c r="Q13" s="213">
        <v>571</v>
      </c>
      <c r="R13" s="213">
        <v>47.9</v>
      </c>
      <c r="S13" s="213">
        <v>5</v>
      </c>
      <c r="T13" s="214">
        <v>22</v>
      </c>
      <c r="U13" s="212"/>
      <c r="V13" s="210">
        <v>590</v>
      </c>
      <c r="W13" s="210">
        <v>47.7</v>
      </c>
      <c r="X13" s="210">
        <v>5</v>
      </c>
    </row>
    <row r="14" spans="1:24" ht="18" thickBot="1">
      <c r="A14" s="220" t="s">
        <v>899</v>
      </c>
      <c r="B14" s="278" t="s">
        <v>343</v>
      </c>
      <c r="C14" s="217">
        <v>323</v>
      </c>
      <c r="D14" s="217">
        <v>43.7</v>
      </c>
      <c r="E14" s="217">
        <v>2.1</v>
      </c>
      <c r="F14" s="312">
        <v>5961</v>
      </c>
      <c r="G14" s="217">
        <v>46.6</v>
      </c>
      <c r="H14" s="217">
        <v>2.2999999999999998</v>
      </c>
      <c r="I14" s="217"/>
      <c r="J14" s="217"/>
      <c r="K14" s="216">
        <v>6284</v>
      </c>
      <c r="L14" s="213">
        <v>46.5</v>
      </c>
      <c r="M14" s="213">
        <v>2.2999999999999998</v>
      </c>
      <c r="N14" s="217">
        <v>737</v>
      </c>
      <c r="O14" s="217">
        <v>45.8</v>
      </c>
      <c r="P14" s="217">
        <v>2.4</v>
      </c>
      <c r="Q14" s="216">
        <v>7021</v>
      </c>
      <c r="R14" s="213">
        <v>46.4</v>
      </c>
      <c r="S14" s="213">
        <v>2.2999999999999998</v>
      </c>
      <c r="T14" s="214">
        <v>23</v>
      </c>
      <c r="U14" s="212"/>
      <c r="V14" s="211">
        <v>7014</v>
      </c>
      <c r="W14" s="210">
        <v>46.4</v>
      </c>
      <c r="X14" s="210">
        <v>2.2999999999999998</v>
      </c>
    </row>
    <row r="15" spans="1:24" ht="15.75" thickBot="1">
      <c r="A15" s="221" t="s">
        <v>648</v>
      </c>
      <c r="B15" s="278"/>
      <c r="C15" s="218">
        <v>912</v>
      </c>
      <c r="D15" s="218">
        <v>46.4</v>
      </c>
      <c r="E15" s="218">
        <v>5.2</v>
      </c>
      <c r="F15" s="219">
        <v>6556</v>
      </c>
      <c r="G15" s="218">
        <v>47</v>
      </c>
      <c r="H15" s="309">
        <v>3.1</v>
      </c>
      <c r="I15" s="217"/>
      <c r="J15" s="217"/>
      <c r="K15" s="216">
        <v>7468</v>
      </c>
      <c r="L15" s="213">
        <v>46.9</v>
      </c>
      <c r="M15" s="213">
        <v>3.4</v>
      </c>
      <c r="N15" s="219">
        <v>2416</v>
      </c>
      <c r="O15" s="218">
        <v>49.8</v>
      </c>
      <c r="P15" s="218">
        <v>8.3000000000000007</v>
      </c>
      <c r="Q15" s="216">
        <v>9884</v>
      </c>
      <c r="R15" s="213">
        <v>47.6</v>
      </c>
      <c r="S15" s="213">
        <v>4.5999999999999996</v>
      </c>
      <c r="T15" s="217"/>
      <c r="U15" s="212"/>
      <c r="V15" s="211">
        <v>9844</v>
      </c>
      <c r="W15" s="210">
        <v>47.6</v>
      </c>
      <c r="X15" s="210">
        <v>4.5999999999999996</v>
      </c>
    </row>
    <row r="16" spans="1:24">
      <c r="A16" s="209"/>
      <c r="C16" s="209"/>
      <c r="D16" s="209"/>
      <c r="E16" s="209"/>
      <c r="F16" s="209"/>
      <c r="G16" s="209"/>
      <c r="H16" s="209"/>
      <c r="I16" s="209"/>
      <c r="J16" s="209"/>
      <c r="K16" s="209"/>
      <c r="L16" s="209"/>
      <c r="M16" s="209"/>
      <c r="N16" s="209"/>
      <c r="O16" s="209"/>
      <c r="P16" s="209"/>
      <c r="Q16" s="209"/>
      <c r="R16" s="209"/>
      <c r="S16" s="209"/>
      <c r="T16" s="209"/>
      <c r="U16" s="209"/>
      <c r="V16" s="209"/>
      <c r="W16" s="209"/>
      <c r="X16" s="318"/>
    </row>
    <row r="17" spans="1:42">
      <c r="A17" s="192" t="s">
        <v>900</v>
      </c>
      <c r="C17" s="209"/>
      <c r="D17" s="209"/>
      <c r="E17" s="209"/>
      <c r="F17" s="209"/>
      <c r="G17" s="209"/>
      <c r="H17" s="209"/>
      <c r="I17" s="209"/>
      <c r="J17" s="209"/>
      <c r="K17" s="209"/>
      <c r="L17" s="209"/>
      <c r="M17" s="209"/>
      <c r="N17" s="209"/>
      <c r="O17" s="209"/>
      <c r="P17" s="209"/>
      <c r="Q17" s="209"/>
      <c r="R17" s="209"/>
      <c r="S17" s="209"/>
      <c r="T17" s="209"/>
      <c r="U17" s="209"/>
      <c r="V17" s="209"/>
      <c r="W17" s="209"/>
      <c r="X17" s="318"/>
    </row>
    <row r="18" spans="1:42">
      <c r="A18" s="192" t="s">
        <v>901</v>
      </c>
      <c r="C18" s="209"/>
      <c r="D18" s="209"/>
      <c r="E18" s="209"/>
      <c r="F18" s="209"/>
      <c r="G18" s="209"/>
      <c r="H18" s="209"/>
      <c r="I18" s="209"/>
      <c r="J18" s="209"/>
      <c r="K18" s="209"/>
      <c r="L18" s="209"/>
      <c r="M18" s="209"/>
      <c r="N18" s="209"/>
      <c r="O18" s="209"/>
      <c r="P18" s="209"/>
      <c r="Q18" s="209"/>
      <c r="R18" s="209"/>
      <c r="S18" s="209"/>
      <c r="T18" s="209"/>
      <c r="U18" s="209"/>
      <c r="V18" s="209"/>
      <c r="W18" s="209"/>
      <c r="X18" s="318"/>
    </row>
    <row r="19" spans="1:42">
      <c r="A19" s="192" t="s">
        <v>902</v>
      </c>
      <c r="C19" s="209"/>
      <c r="D19" s="209"/>
      <c r="E19" s="209"/>
      <c r="F19" s="209"/>
      <c r="G19" s="209"/>
      <c r="H19" s="209"/>
      <c r="I19" s="209"/>
      <c r="J19" s="209"/>
      <c r="K19" s="209"/>
      <c r="L19" s="209"/>
      <c r="M19" s="209"/>
      <c r="N19" s="209"/>
      <c r="O19" s="209"/>
      <c r="P19" s="209"/>
      <c r="Q19" s="209"/>
      <c r="R19" s="209"/>
      <c r="S19" s="209"/>
      <c r="T19" s="209"/>
      <c r="U19" s="209"/>
      <c r="V19" s="209"/>
      <c r="W19" s="209"/>
      <c r="X19" s="318"/>
    </row>
    <row r="20" spans="1:42">
      <c r="A20" s="192" t="s">
        <v>903</v>
      </c>
      <c r="C20" s="209"/>
      <c r="D20" s="209"/>
      <c r="E20" s="209"/>
      <c r="F20" s="209"/>
      <c r="G20" s="209"/>
      <c r="H20" s="209"/>
      <c r="I20" s="209"/>
      <c r="J20" s="209"/>
      <c r="K20" s="209"/>
      <c r="L20" s="209"/>
      <c r="M20" s="209"/>
      <c r="N20" s="209"/>
      <c r="O20" s="209"/>
      <c r="P20" s="209"/>
      <c r="Q20" s="209"/>
      <c r="R20" s="209"/>
      <c r="S20" s="209"/>
      <c r="T20" s="209"/>
      <c r="U20" s="209"/>
      <c r="V20" s="209"/>
      <c r="W20" s="209"/>
      <c r="X20" s="318"/>
    </row>
    <row r="23" spans="1:42" ht="21.75">
      <c r="A23" s="208" t="s">
        <v>353</v>
      </c>
      <c r="B23" s="208" t="s">
        <v>614</v>
      </c>
      <c r="C23" s="207"/>
      <c r="D23" s="207"/>
      <c r="E23" s="207"/>
      <c r="F23" s="207"/>
      <c r="G23" s="207"/>
      <c r="H23" s="207"/>
      <c r="I23" s="207"/>
      <c r="J23" s="207"/>
      <c r="K23" s="207"/>
      <c r="L23" s="207"/>
      <c r="M23" s="207"/>
      <c r="N23" s="207"/>
      <c r="O23" s="207"/>
      <c r="P23" s="207"/>
      <c r="Q23" s="207"/>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row>
    <row r="24" spans="1:42">
      <c r="A24" s="192"/>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row>
    <row r="25" spans="1:42">
      <c r="A25" s="192"/>
      <c r="B25" s="749" t="s">
        <v>904</v>
      </c>
      <c r="C25" s="751" t="s">
        <v>354</v>
      </c>
      <c r="D25" s="751"/>
      <c r="E25" s="751"/>
      <c r="F25" s="751"/>
      <c r="G25" s="751"/>
      <c r="H25" s="751"/>
      <c r="I25" s="751" t="s">
        <v>355</v>
      </c>
      <c r="J25" s="751"/>
      <c r="K25" s="751"/>
      <c r="L25" s="751"/>
      <c r="M25" s="751"/>
      <c r="N25" s="751"/>
      <c r="O25" s="756" t="s">
        <v>673</v>
      </c>
      <c r="P25" s="756"/>
      <c r="Q25" s="756"/>
      <c r="R25" s="756"/>
      <c r="S25" s="756"/>
      <c r="T25" s="756"/>
      <c r="U25" s="212"/>
      <c r="V25" s="212"/>
      <c r="W25" s="751" t="s">
        <v>356</v>
      </c>
      <c r="X25" s="751"/>
      <c r="Y25" s="751"/>
      <c r="Z25" s="751"/>
      <c r="AA25" s="751"/>
      <c r="AB25" s="751"/>
      <c r="AC25" s="756" t="s">
        <v>655</v>
      </c>
      <c r="AD25" s="756"/>
      <c r="AE25" s="756"/>
      <c r="AF25" s="756"/>
      <c r="AG25" s="756"/>
      <c r="AH25" s="756"/>
      <c r="AI25" s="744" t="s">
        <v>609</v>
      </c>
      <c r="AJ25" s="212"/>
      <c r="AK25" s="763" t="s">
        <v>655</v>
      </c>
      <c r="AL25" s="763"/>
      <c r="AM25" s="763"/>
      <c r="AN25" s="763"/>
      <c r="AO25" s="763"/>
      <c r="AP25" s="763"/>
    </row>
    <row r="26" spans="1:42" ht="15.75" thickBot="1">
      <c r="A26" s="192"/>
      <c r="B26" s="749"/>
      <c r="C26" s="747" t="s">
        <v>889</v>
      </c>
      <c r="D26" s="747"/>
      <c r="E26" s="747"/>
      <c r="F26" s="747"/>
      <c r="G26" s="747"/>
      <c r="H26" s="747"/>
      <c r="I26" s="747" t="s">
        <v>889</v>
      </c>
      <c r="J26" s="747"/>
      <c r="K26" s="747"/>
      <c r="L26" s="747"/>
      <c r="M26" s="747"/>
      <c r="N26" s="747"/>
      <c r="O26" s="764" t="s">
        <v>889</v>
      </c>
      <c r="P26" s="764"/>
      <c r="Q26" s="764"/>
      <c r="R26" s="764"/>
      <c r="S26" s="764"/>
      <c r="T26" s="764"/>
      <c r="U26" s="212"/>
      <c r="V26" s="212"/>
      <c r="W26" s="747" t="s">
        <v>698</v>
      </c>
      <c r="X26" s="747"/>
      <c r="Y26" s="747"/>
      <c r="Z26" s="747"/>
      <c r="AA26" s="747"/>
      <c r="AB26" s="747"/>
      <c r="AC26" s="764" t="s">
        <v>698</v>
      </c>
      <c r="AD26" s="764"/>
      <c r="AE26" s="764"/>
      <c r="AF26" s="764"/>
      <c r="AG26" s="764"/>
      <c r="AH26" s="764"/>
      <c r="AI26" s="744"/>
      <c r="AJ26" s="212"/>
      <c r="AK26" s="765" t="s">
        <v>606</v>
      </c>
      <c r="AL26" s="765"/>
      <c r="AM26" s="765"/>
      <c r="AN26" s="765"/>
      <c r="AO26" s="765"/>
      <c r="AP26" s="765"/>
    </row>
    <row r="27" spans="1:42" ht="15.75" thickBot="1">
      <c r="A27" s="192"/>
      <c r="B27" s="766"/>
      <c r="C27" s="249" t="s">
        <v>340</v>
      </c>
      <c r="D27" s="249" t="s">
        <v>341</v>
      </c>
      <c r="E27" s="249"/>
      <c r="F27" s="249"/>
      <c r="G27" s="249"/>
      <c r="H27" s="249"/>
      <c r="I27" s="249" t="s">
        <v>340</v>
      </c>
      <c r="J27" s="249" t="s">
        <v>341</v>
      </c>
      <c r="K27" s="249"/>
      <c r="L27" s="249"/>
      <c r="M27" s="249"/>
      <c r="N27" s="249"/>
      <c r="O27" s="250" t="s">
        <v>340</v>
      </c>
      <c r="P27" s="250" t="s">
        <v>341</v>
      </c>
      <c r="Q27" s="250"/>
      <c r="R27" s="250"/>
      <c r="S27" s="250"/>
      <c r="T27" s="250"/>
      <c r="U27" s="249"/>
      <c r="V27" s="249"/>
      <c r="W27" s="249" t="s">
        <v>340</v>
      </c>
      <c r="X27" s="249" t="s">
        <v>341</v>
      </c>
      <c r="Y27" s="249"/>
      <c r="Z27" s="249"/>
      <c r="AA27" s="249"/>
      <c r="AB27" s="249"/>
      <c r="AC27" s="250" t="s">
        <v>340</v>
      </c>
      <c r="AD27" s="250" t="s">
        <v>341</v>
      </c>
      <c r="AE27" s="250"/>
      <c r="AF27" s="250"/>
      <c r="AG27" s="250"/>
      <c r="AH27" s="250"/>
      <c r="AI27" s="757"/>
      <c r="AJ27" s="212"/>
      <c r="AK27" s="248" t="s">
        <v>341</v>
      </c>
      <c r="AL27" s="248" t="s">
        <v>340</v>
      </c>
      <c r="AM27" s="248"/>
      <c r="AN27" s="248"/>
      <c r="AO27" s="248"/>
      <c r="AP27" s="248"/>
    </row>
    <row r="28" spans="1:42">
      <c r="A28" s="192"/>
      <c r="B28" s="192"/>
      <c r="C28" s="212"/>
      <c r="D28" s="212" t="s">
        <v>342</v>
      </c>
      <c r="E28" s="212" t="s">
        <v>342</v>
      </c>
      <c r="F28" s="212" t="s">
        <v>342</v>
      </c>
      <c r="G28" s="212" t="s">
        <v>342</v>
      </c>
      <c r="H28" s="212" t="s">
        <v>342</v>
      </c>
      <c r="I28" s="212" t="s">
        <v>604</v>
      </c>
      <c r="J28" s="212" t="s">
        <v>342</v>
      </c>
      <c r="K28" s="212" t="s">
        <v>342</v>
      </c>
      <c r="L28" s="212" t="s">
        <v>342</v>
      </c>
      <c r="M28" s="212" t="s">
        <v>342</v>
      </c>
      <c r="N28" s="212" t="s">
        <v>342</v>
      </c>
      <c r="O28" s="294" t="s">
        <v>604</v>
      </c>
      <c r="P28" s="294" t="s">
        <v>342</v>
      </c>
      <c r="Q28" s="294" t="s">
        <v>342</v>
      </c>
      <c r="R28" s="294" t="s">
        <v>342</v>
      </c>
      <c r="S28" s="294" t="s">
        <v>342</v>
      </c>
      <c r="T28" s="294" t="s">
        <v>342</v>
      </c>
      <c r="U28" s="212"/>
      <c r="V28" s="212"/>
      <c r="W28" s="212" t="s">
        <v>604</v>
      </c>
      <c r="X28" s="212" t="s">
        <v>342</v>
      </c>
      <c r="Y28" s="212" t="s">
        <v>342</v>
      </c>
      <c r="Z28" s="212" t="s">
        <v>342</v>
      </c>
      <c r="AA28" s="212" t="s">
        <v>342</v>
      </c>
      <c r="AB28" s="212" t="s">
        <v>342</v>
      </c>
      <c r="AC28" s="294" t="s">
        <v>604</v>
      </c>
      <c r="AD28" s="294" t="s">
        <v>342</v>
      </c>
      <c r="AE28" s="294" t="s">
        <v>342</v>
      </c>
      <c r="AF28" s="294" t="s">
        <v>342</v>
      </c>
      <c r="AG28" s="294" t="s">
        <v>342</v>
      </c>
      <c r="AH28" s="294" t="s">
        <v>342</v>
      </c>
      <c r="AI28" s="212"/>
      <c r="AJ28" s="212"/>
      <c r="AK28" s="308" t="s">
        <v>604</v>
      </c>
      <c r="AL28" s="308" t="s">
        <v>342</v>
      </c>
      <c r="AM28" s="308" t="s">
        <v>342</v>
      </c>
      <c r="AN28" s="308" t="s">
        <v>342</v>
      </c>
      <c r="AO28" s="308" t="s">
        <v>342</v>
      </c>
      <c r="AP28" s="308" t="s">
        <v>342</v>
      </c>
    </row>
    <row r="29" spans="1:42" ht="19.5" thickBot="1">
      <c r="A29" s="317" t="s">
        <v>905</v>
      </c>
      <c r="B29" s="316"/>
      <c r="C29" s="249" t="s">
        <v>604</v>
      </c>
      <c r="D29" s="249" t="s">
        <v>678</v>
      </c>
      <c r="E29" s="249" t="s">
        <v>677</v>
      </c>
      <c r="F29" s="249" t="s">
        <v>676</v>
      </c>
      <c r="G29" s="249" t="s">
        <v>675</v>
      </c>
      <c r="H29" s="249" t="s">
        <v>674</v>
      </c>
      <c r="I29" s="249"/>
      <c r="J29" s="249" t="s">
        <v>678</v>
      </c>
      <c r="K29" s="249" t="s">
        <v>677</v>
      </c>
      <c r="L29" s="249" t="s">
        <v>676</v>
      </c>
      <c r="M29" s="249" t="s">
        <v>675</v>
      </c>
      <c r="N29" s="249" t="s">
        <v>674</v>
      </c>
      <c r="O29" s="250"/>
      <c r="P29" s="250" t="s">
        <v>678</v>
      </c>
      <c r="Q29" s="250" t="s">
        <v>680</v>
      </c>
      <c r="R29" s="250" t="s">
        <v>679</v>
      </c>
      <c r="S29" s="250" t="s">
        <v>675</v>
      </c>
      <c r="T29" s="250" t="s">
        <v>674</v>
      </c>
      <c r="U29" s="249"/>
      <c r="V29" s="249"/>
      <c r="W29" s="249"/>
      <c r="X29" s="249" t="s">
        <v>678</v>
      </c>
      <c r="Y29" s="249" t="s">
        <v>677</v>
      </c>
      <c r="Z29" s="249" t="s">
        <v>676</v>
      </c>
      <c r="AA29" s="249" t="s">
        <v>675</v>
      </c>
      <c r="AB29" s="249" t="s">
        <v>674</v>
      </c>
      <c r="AC29" s="250"/>
      <c r="AD29" s="250" t="s">
        <v>678</v>
      </c>
      <c r="AE29" s="250" t="s">
        <v>680</v>
      </c>
      <c r="AF29" s="250" t="s">
        <v>679</v>
      </c>
      <c r="AG29" s="250" t="s">
        <v>675</v>
      </c>
      <c r="AH29" s="250" t="s">
        <v>674</v>
      </c>
      <c r="AI29" s="212" t="s">
        <v>342</v>
      </c>
      <c r="AJ29" s="212"/>
      <c r="AK29" s="248"/>
      <c r="AL29" s="248" t="s">
        <v>678</v>
      </c>
      <c r="AM29" s="248" t="s">
        <v>677</v>
      </c>
      <c r="AN29" s="248" t="s">
        <v>676</v>
      </c>
      <c r="AO29" s="248" t="s">
        <v>675</v>
      </c>
      <c r="AP29" s="248" t="s">
        <v>674</v>
      </c>
    </row>
    <row r="30" spans="1:42" ht="15.75" thickBot="1">
      <c r="A30" s="307" t="s">
        <v>420</v>
      </c>
      <c r="B30" s="307"/>
      <c r="C30" s="238"/>
      <c r="D30" s="238"/>
      <c r="E30" s="238"/>
      <c r="F30" s="238"/>
      <c r="G30" s="238"/>
      <c r="H30" s="238"/>
      <c r="I30" s="238"/>
      <c r="J30" s="238"/>
      <c r="K30" s="238"/>
      <c r="L30" s="238"/>
      <c r="M30" s="238"/>
      <c r="N30" s="238"/>
      <c r="O30" s="236"/>
      <c r="P30" s="236"/>
      <c r="Q30" s="236"/>
      <c r="R30" s="236"/>
      <c r="S30" s="236"/>
      <c r="T30" s="236"/>
      <c r="U30" s="238"/>
      <c r="V30" s="238"/>
      <c r="W30" s="238"/>
      <c r="X30" s="238"/>
      <c r="Y30" s="238"/>
      <c r="Z30" s="238"/>
      <c r="AA30" s="238"/>
      <c r="AB30" s="238"/>
      <c r="AC30" s="236"/>
      <c r="AD30" s="236"/>
      <c r="AE30" s="236"/>
      <c r="AF30" s="236"/>
      <c r="AG30" s="236"/>
      <c r="AH30" s="236"/>
      <c r="AI30" s="237"/>
      <c r="AJ30" s="212"/>
      <c r="AK30" s="233"/>
      <c r="AL30" s="233"/>
      <c r="AM30" s="233"/>
      <c r="AN30" s="233"/>
      <c r="AO30" s="233"/>
      <c r="AP30" s="233"/>
    </row>
    <row r="31" spans="1:42" ht="18" thickBot="1">
      <c r="A31" s="315" t="s">
        <v>906</v>
      </c>
      <c r="B31" s="307" t="s">
        <v>343</v>
      </c>
      <c r="C31" s="238" t="s">
        <v>183</v>
      </c>
      <c r="D31" s="238" t="s">
        <v>183</v>
      </c>
      <c r="E31" s="238" t="s">
        <v>183</v>
      </c>
      <c r="F31" s="238" t="s">
        <v>183</v>
      </c>
      <c r="G31" s="238" t="s">
        <v>183</v>
      </c>
      <c r="H31" s="238" t="s">
        <v>183</v>
      </c>
      <c r="I31" s="238" t="s">
        <v>183</v>
      </c>
      <c r="J31" s="238" t="s">
        <v>183</v>
      </c>
      <c r="K31" s="238" t="s">
        <v>183</v>
      </c>
      <c r="L31" s="238" t="s">
        <v>183</v>
      </c>
      <c r="M31" s="238" t="s">
        <v>183</v>
      </c>
      <c r="N31" s="238" t="s">
        <v>183</v>
      </c>
      <c r="O31" s="236" t="s">
        <v>183</v>
      </c>
      <c r="P31" s="236" t="s">
        <v>183</v>
      </c>
      <c r="Q31" s="236" t="s">
        <v>183</v>
      </c>
      <c r="R31" s="236" t="s">
        <v>183</v>
      </c>
      <c r="S31" s="236" t="s">
        <v>183</v>
      </c>
      <c r="T31" s="236" t="s">
        <v>183</v>
      </c>
      <c r="U31" s="238"/>
      <c r="V31" s="238"/>
      <c r="W31" s="238">
        <v>532</v>
      </c>
      <c r="X31" s="238">
        <v>57.9</v>
      </c>
      <c r="Y31" s="238">
        <v>4.8</v>
      </c>
      <c r="Z31" s="238">
        <v>3.9</v>
      </c>
      <c r="AA31" s="238">
        <v>0.17</v>
      </c>
      <c r="AB31" s="238">
        <v>7.6</v>
      </c>
      <c r="AC31" s="236">
        <v>532</v>
      </c>
      <c r="AD31" s="236">
        <v>57.9</v>
      </c>
      <c r="AE31" s="236">
        <v>4.8</v>
      </c>
      <c r="AF31" s="236">
        <v>3.9</v>
      </c>
      <c r="AG31" s="236">
        <v>0.17</v>
      </c>
      <c r="AH31" s="236">
        <v>7.6</v>
      </c>
      <c r="AI31" s="237">
        <v>100</v>
      </c>
      <c r="AJ31" s="212"/>
      <c r="AK31" s="233">
        <v>532</v>
      </c>
      <c r="AL31" s="233">
        <v>57.9</v>
      </c>
      <c r="AM31" s="233">
        <v>4.8</v>
      </c>
      <c r="AN31" s="233">
        <v>3.9</v>
      </c>
      <c r="AO31" s="233">
        <v>0.17</v>
      </c>
      <c r="AP31" s="233">
        <v>7.6</v>
      </c>
    </row>
    <row r="32" spans="1:42" ht="18" thickBot="1">
      <c r="A32" s="315" t="s">
        <v>907</v>
      </c>
      <c r="B32" s="307" t="s">
        <v>343</v>
      </c>
      <c r="C32" s="238">
        <v>465</v>
      </c>
      <c r="D32" s="238">
        <v>62.4</v>
      </c>
      <c r="E32" s="238">
        <v>3.3</v>
      </c>
      <c r="F32" s="238">
        <v>1.8</v>
      </c>
      <c r="G32" s="238">
        <v>0.13</v>
      </c>
      <c r="H32" s="238">
        <v>5.0999999999999996</v>
      </c>
      <c r="I32" s="247">
        <v>821</v>
      </c>
      <c r="J32" s="238">
        <v>62.5</v>
      </c>
      <c r="K32" s="238">
        <v>3.4</v>
      </c>
      <c r="L32" s="238">
        <v>1.8</v>
      </c>
      <c r="M32" s="238">
        <v>0.13</v>
      </c>
      <c r="N32" s="238">
        <v>4.7</v>
      </c>
      <c r="O32" s="239">
        <v>1286</v>
      </c>
      <c r="P32" s="236">
        <v>62.5</v>
      </c>
      <c r="Q32" s="236">
        <v>3.4</v>
      </c>
      <c r="R32" s="236">
        <v>1.8</v>
      </c>
      <c r="S32" s="236">
        <v>0.13</v>
      </c>
      <c r="T32" s="236">
        <v>4.8</v>
      </c>
      <c r="U32" s="238"/>
      <c r="V32" s="238"/>
      <c r="W32" s="247">
        <v>6061</v>
      </c>
      <c r="X32" s="238">
        <v>62.5</v>
      </c>
      <c r="Y32" s="238">
        <v>3.1</v>
      </c>
      <c r="Z32" s="238">
        <v>1.8</v>
      </c>
      <c r="AA32" s="238">
        <v>0.13</v>
      </c>
      <c r="AB32" s="238">
        <v>5.3</v>
      </c>
      <c r="AC32" s="239">
        <v>7346</v>
      </c>
      <c r="AD32" s="236">
        <v>62.5</v>
      </c>
      <c r="AE32" s="236">
        <v>3.2</v>
      </c>
      <c r="AF32" s="236">
        <v>1.8</v>
      </c>
      <c r="AG32" s="236">
        <v>0.13</v>
      </c>
      <c r="AH32" s="236">
        <v>5.2</v>
      </c>
      <c r="AI32" s="237">
        <v>74.599999999999994</v>
      </c>
      <c r="AJ32" s="212"/>
      <c r="AK32" s="235">
        <v>7401</v>
      </c>
      <c r="AL32" s="233">
        <v>62.4</v>
      </c>
      <c r="AM32" s="233">
        <v>3.2</v>
      </c>
      <c r="AN32" s="233">
        <v>1.8</v>
      </c>
      <c r="AO32" s="233">
        <v>0.13</v>
      </c>
      <c r="AP32" s="233">
        <v>5.2</v>
      </c>
    </row>
    <row r="33" spans="1:42" ht="18" thickBot="1">
      <c r="A33" s="315" t="s">
        <v>908</v>
      </c>
      <c r="B33" s="307" t="s">
        <v>343</v>
      </c>
      <c r="C33" s="238">
        <v>228</v>
      </c>
      <c r="D33" s="238">
        <v>57.2</v>
      </c>
      <c r="E33" s="238">
        <v>6.2</v>
      </c>
      <c r="F33" s="238">
        <v>4</v>
      </c>
      <c r="G33" s="238">
        <v>0.15</v>
      </c>
      <c r="H33" s="238">
        <v>7</v>
      </c>
      <c r="I33" s="238">
        <v>508</v>
      </c>
      <c r="J33" s="238">
        <v>56.7</v>
      </c>
      <c r="K33" s="238">
        <v>6.2</v>
      </c>
      <c r="L33" s="238">
        <v>4.2</v>
      </c>
      <c r="M33" s="238">
        <v>0.15</v>
      </c>
      <c r="N33" s="238">
        <v>7.5</v>
      </c>
      <c r="O33" s="236">
        <v>737</v>
      </c>
      <c r="P33" s="236">
        <v>56.9</v>
      </c>
      <c r="Q33" s="236">
        <v>6.2</v>
      </c>
      <c r="R33" s="236">
        <v>4.0999999999999996</v>
      </c>
      <c r="S33" s="236">
        <v>0.15</v>
      </c>
      <c r="T33" s="236">
        <v>7.3</v>
      </c>
      <c r="U33" s="238"/>
      <c r="V33" s="238"/>
      <c r="W33" s="247">
        <v>2608</v>
      </c>
      <c r="X33" s="238">
        <v>56.8</v>
      </c>
      <c r="Y33" s="238">
        <v>5.9</v>
      </c>
      <c r="Z33" s="238">
        <v>4.0999999999999996</v>
      </c>
      <c r="AA33" s="238">
        <v>0.16</v>
      </c>
      <c r="AB33" s="238">
        <v>7.9</v>
      </c>
      <c r="AC33" s="239">
        <v>3345</v>
      </c>
      <c r="AD33" s="236">
        <v>56.8</v>
      </c>
      <c r="AE33" s="236">
        <v>5.9</v>
      </c>
      <c r="AF33" s="236">
        <v>4.0999999999999996</v>
      </c>
      <c r="AG33" s="236">
        <v>0.16</v>
      </c>
      <c r="AH33" s="236">
        <v>7.7</v>
      </c>
      <c r="AI33" s="237">
        <v>66.900000000000006</v>
      </c>
      <c r="AJ33" s="212"/>
      <c r="AK33" s="235">
        <v>2979</v>
      </c>
      <c r="AL33" s="233">
        <v>56.9</v>
      </c>
      <c r="AM33" s="233">
        <v>5.9</v>
      </c>
      <c r="AN33" s="233">
        <v>4.0999999999999996</v>
      </c>
      <c r="AO33" s="233">
        <v>0.17</v>
      </c>
      <c r="AP33" s="233">
        <v>7.6</v>
      </c>
    </row>
    <row r="34" spans="1:42" ht="18" thickBot="1">
      <c r="A34" s="315" t="s">
        <v>909</v>
      </c>
      <c r="B34" s="307" t="s">
        <v>343</v>
      </c>
      <c r="C34" s="238">
        <v>775</v>
      </c>
      <c r="D34" s="238">
        <v>56</v>
      </c>
      <c r="E34" s="238">
        <v>6.1</v>
      </c>
      <c r="F34" s="238">
        <v>2.7</v>
      </c>
      <c r="G34" s="238">
        <v>0.05</v>
      </c>
      <c r="H34" s="238">
        <v>10.4</v>
      </c>
      <c r="I34" s="247">
        <v>2108</v>
      </c>
      <c r="J34" s="238">
        <v>57.8</v>
      </c>
      <c r="K34" s="238">
        <v>4.8</v>
      </c>
      <c r="L34" s="238">
        <v>2.8</v>
      </c>
      <c r="M34" s="238">
        <v>7.0000000000000007E-2</v>
      </c>
      <c r="N34" s="238">
        <v>9.1999999999999993</v>
      </c>
      <c r="O34" s="239">
        <v>2882</v>
      </c>
      <c r="P34" s="236">
        <v>57.3</v>
      </c>
      <c r="Q34" s="236">
        <v>5.2</v>
      </c>
      <c r="R34" s="236">
        <v>2.8</v>
      </c>
      <c r="S34" s="236">
        <v>7.0000000000000007E-2</v>
      </c>
      <c r="T34" s="236">
        <v>9.5</v>
      </c>
      <c r="U34" s="238"/>
      <c r="V34" s="238"/>
      <c r="W34" s="247">
        <v>4866</v>
      </c>
      <c r="X34" s="238">
        <v>56.1</v>
      </c>
      <c r="Y34" s="238">
        <v>6.1</v>
      </c>
      <c r="Z34" s="238">
        <v>3.2</v>
      </c>
      <c r="AA34" s="238">
        <v>0.08</v>
      </c>
      <c r="AB34" s="238">
        <v>9.8000000000000007</v>
      </c>
      <c r="AC34" s="239">
        <v>7749</v>
      </c>
      <c r="AD34" s="236">
        <v>56.5</v>
      </c>
      <c r="AE34" s="236">
        <v>5.7</v>
      </c>
      <c r="AF34" s="236">
        <v>3</v>
      </c>
      <c r="AG34" s="236">
        <v>7.0000000000000007E-2</v>
      </c>
      <c r="AH34" s="236">
        <v>9.6999999999999993</v>
      </c>
      <c r="AI34" s="237">
        <v>68.599999999999994</v>
      </c>
      <c r="AJ34" s="212"/>
      <c r="AK34" s="235">
        <v>7125</v>
      </c>
      <c r="AL34" s="233">
        <v>56.7</v>
      </c>
      <c r="AM34" s="233">
        <v>5.7</v>
      </c>
      <c r="AN34" s="293">
        <v>2.9</v>
      </c>
      <c r="AO34" s="233">
        <v>0.08</v>
      </c>
      <c r="AP34" s="233">
        <v>9.6</v>
      </c>
    </row>
    <row r="35" spans="1:42" ht="18" thickBot="1">
      <c r="A35" s="315" t="s">
        <v>910</v>
      </c>
      <c r="B35" s="307" t="s">
        <v>343</v>
      </c>
      <c r="C35" s="238">
        <v>7</v>
      </c>
      <c r="D35" s="238">
        <v>61.9</v>
      </c>
      <c r="E35" s="238">
        <v>4.0999999999999996</v>
      </c>
      <c r="F35" s="238">
        <v>3.5</v>
      </c>
      <c r="G35" s="238">
        <v>0.06</v>
      </c>
      <c r="H35" s="238">
        <v>3.2</v>
      </c>
      <c r="I35" s="238">
        <v>70</v>
      </c>
      <c r="J35" s="238">
        <v>60.9</v>
      </c>
      <c r="K35" s="238">
        <v>5.0999999999999996</v>
      </c>
      <c r="L35" s="238">
        <v>3.5</v>
      </c>
      <c r="M35" s="238">
        <v>0.06</v>
      </c>
      <c r="N35" s="238">
        <v>3.5</v>
      </c>
      <c r="O35" s="236">
        <v>76</v>
      </c>
      <c r="P35" s="236">
        <v>60.9</v>
      </c>
      <c r="Q35" s="236">
        <v>5</v>
      </c>
      <c r="R35" s="236">
        <v>3.5</v>
      </c>
      <c r="S35" s="236">
        <v>0.06</v>
      </c>
      <c r="T35" s="236">
        <v>3.5</v>
      </c>
      <c r="U35" s="238"/>
      <c r="V35" s="238"/>
      <c r="W35" s="247">
        <v>1579</v>
      </c>
      <c r="X35" s="238">
        <v>60.5</v>
      </c>
      <c r="Y35" s="238">
        <v>4.2</v>
      </c>
      <c r="Z35" s="238">
        <v>3.9</v>
      </c>
      <c r="AA35" s="238">
        <v>0.06</v>
      </c>
      <c r="AB35" s="238">
        <v>4.3</v>
      </c>
      <c r="AC35" s="239">
        <v>1655</v>
      </c>
      <c r="AD35" s="236">
        <v>60.6</v>
      </c>
      <c r="AE35" s="236">
        <v>4.3</v>
      </c>
      <c r="AF35" s="236">
        <v>3.8</v>
      </c>
      <c r="AG35" s="236">
        <v>0.06</v>
      </c>
      <c r="AH35" s="236">
        <v>4.3</v>
      </c>
      <c r="AI35" s="237">
        <v>72.2</v>
      </c>
      <c r="AJ35" s="212"/>
      <c r="AK35" s="235">
        <v>1602</v>
      </c>
      <c r="AL35" s="233">
        <v>60.6</v>
      </c>
      <c r="AM35" s="233">
        <v>4.3</v>
      </c>
      <c r="AN35" s="233">
        <v>3.8</v>
      </c>
      <c r="AO35" s="233">
        <v>0.06</v>
      </c>
      <c r="AP35" s="233">
        <v>4.3</v>
      </c>
    </row>
    <row r="36" spans="1:42" ht="18" thickBot="1">
      <c r="A36" s="315" t="s">
        <v>911</v>
      </c>
      <c r="B36" s="307" t="s">
        <v>343</v>
      </c>
      <c r="C36" s="238">
        <v>233</v>
      </c>
      <c r="D36" s="238">
        <v>62.4</v>
      </c>
      <c r="E36" s="238">
        <v>2.8</v>
      </c>
      <c r="F36" s="238">
        <v>1.5</v>
      </c>
      <c r="G36" s="238">
        <v>7.0000000000000007E-2</v>
      </c>
      <c r="H36" s="238">
        <v>6</v>
      </c>
      <c r="I36" s="238">
        <v>717</v>
      </c>
      <c r="J36" s="238">
        <v>62.8</v>
      </c>
      <c r="K36" s="238">
        <v>2.5</v>
      </c>
      <c r="L36" s="238">
        <v>1.4</v>
      </c>
      <c r="M36" s="238">
        <v>0.06</v>
      </c>
      <c r="N36" s="238">
        <v>5.9</v>
      </c>
      <c r="O36" s="236">
        <v>950</v>
      </c>
      <c r="P36" s="236">
        <v>62.7</v>
      </c>
      <c r="Q36" s="236">
        <v>2.6</v>
      </c>
      <c r="R36" s="236">
        <v>1.4</v>
      </c>
      <c r="S36" s="236">
        <v>0.06</v>
      </c>
      <c r="T36" s="236">
        <v>5.9</v>
      </c>
      <c r="U36" s="238"/>
      <c r="V36" s="238"/>
      <c r="W36" s="247">
        <v>4256</v>
      </c>
      <c r="X36" s="238">
        <v>61.6</v>
      </c>
      <c r="Y36" s="238">
        <v>3</v>
      </c>
      <c r="Z36" s="238">
        <v>1.7</v>
      </c>
      <c r="AA36" s="238">
        <v>7.0000000000000007E-2</v>
      </c>
      <c r="AB36" s="238">
        <v>6.4</v>
      </c>
      <c r="AC36" s="239">
        <v>5206</v>
      </c>
      <c r="AD36" s="236">
        <v>61.8</v>
      </c>
      <c r="AE36" s="236">
        <v>2.9</v>
      </c>
      <c r="AF36" s="236">
        <v>1.7</v>
      </c>
      <c r="AG36" s="236">
        <v>0.06</v>
      </c>
      <c r="AH36" s="236">
        <v>6.3</v>
      </c>
      <c r="AI36" s="237">
        <v>61.4</v>
      </c>
      <c r="AJ36" s="212"/>
      <c r="AK36" s="235">
        <v>5182</v>
      </c>
      <c r="AL36" s="233">
        <v>61.8</v>
      </c>
      <c r="AM36" s="233">
        <v>3</v>
      </c>
      <c r="AN36" s="233">
        <v>1.7</v>
      </c>
      <c r="AO36" s="233">
        <v>0.06</v>
      </c>
      <c r="AP36" s="233">
        <v>6.4</v>
      </c>
    </row>
    <row r="37" spans="1:42" ht="15.75" thickBot="1">
      <c r="A37" s="313" t="s">
        <v>641</v>
      </c>
      <c r="B37" s="307"/>
      <c r="C37" s="241">
        <v>1707</v>
      </c>
      <c r="D37" s="240">
        <v>58.8</v>
      </c>
      <c r="E37" s="240">
        <v>4.9000000000000004</v>
      </c>
      <c r="F37" s="240">
        <v>2.5</v>
      </c>
      <c r="G37" s="240">
        <v>0.09</v>
      </c>
      <c r="H37" s="240">
        <v>7.8</v>
      </c>
      <c r="I37" s="241">
        <v>4224</v>
      </c>
      <c r="J37" s="240">
        <v>59.5</v>
      </c>
      <c r="K37" s="240">
        <v>4.3</v>
      </c>
      <c r="L37" s="240">
        <v>2.6</v>
      </c>
      <c r="M37" s="240">
        <v>0.09</v>
      </c>
      <c r="N37" s="240">
        <v>7.4</v>
      </c>
      <c r="O37" s="239">
        <v>5931</v>
      </c>
      <c r="P37" s="236">
        <v>59.3</v>
      </c>
      <c r="Q37" s="236">
        <v>4.5</v>
      </c>
      <c r="R37" s="236">
        <v>2.5</v>
      </c>
      <c r="S37" s="236">
        <v>0.09</v>
      </c>
      <c r="T37" s="236">
        <v>7.6</v>
      </c>
      <c r="U37" s="240"/>
      <c r="V37" s="240"/>
      <c r="W37" s="241">
        <v>19901</v>
      </c>
      <c r="X37" s="240">
        <v>59.7</v>
      </c>
      <c r="Y37" s="240">
        <v>4.3</v>
      </c>
      <c r="Z37" s="240">
        <v>2.7</v>
      </c>
      <c r="AA37" s="240">
        <v>0.1</v>
      </c>
      <c r="AB37" s="240">
        <v>6.9</v>
      </c>
      <c r="AC37" s="239">
        <v>25833</v>
      </c>
      <c r="AD37" s="236">
        <v>59.6</v>
      </c>
      <c r="AE37" s="236">
        <v>4.3</v>
      </c>
      <c r="AF37" s="236">
        <v>2.6</v>
      </c>
      <c r="AG37" s="236">
        <v>0.1</v>
      </c>
      <c r="AH37" s="236">
        <v>7.1</v>
      </c>
      <c r="AI37" s="237"/>
      <c r="AJ37" s="212"/>
      <c r="AK37" s="235">
        <v>24820</v>
      </c>
      <c r="AL37" s="233">
        <v>59.8</v>
      </c>
      <c r="AM37" s="233">
        <v>4.3</v>
      </c>
      <c r="AN37" s="233">
        <v>2.6</v>
      </c>
      <c r="AO37" s="234">
        <v>0.1</v>
      </c>
      <c r="AP37" s="293">
        <v>7</v>
      </c>
    </row>
    <row r="38" spans="1:42" ht="32.25" thickBot="1">
      <c r="A38" s="314" t="s">
        <v>912</v>
      </c>
      <c r="B38" s="307" t="s">
        <v>343</v>
      </c>
      <c r="C38" s="238">
        <v>171</v>
      </c>
      <c r="D38" s="238">
        <v>40.799999999999997</v>
      </c>
      <c r="E38" s="238">
        <v>35.799999999999997</v>
      </c>
      <c r="F38" s="238">
        <v>0.2</v>
      </c>
      <c r="G38" s="238">
        <v>0.02</v>
      </c>
      <c r="H38" s="238" t="s">
        <v>183</v>
      </c>
      <c r="I38" s="238">
        <v>720</v>
      </c>
      <c r="J38" s="238">
        <v>38.5</v>
      </c>
      <c r="K38" s="238">
        <v>37.1</v>
      </c>
      <c r="L38" s="238">
        <v>0.2</v>
      </c>
      <c r="M38" s="238">
        <v>0.03</v>
      </c>
      <c r="N38" s="238" t="s">
        <v>183</v>
      </c>
      <c r="O38" s="236">
        <v>891</v>
      </c>
      <c r="P38" s="236">
        <v>39</v>
      </c>
      <c r="Q38" s="236">
        <v>36.799999999999997</v>
      </c>
      <c r="R38" s="236">
        <v>0.2</v>
      </c>
      <c r="S38" s="236">
        <v>0.03</v>
      </c>
      <c r="T38" s="236" t="s">
        <v>183</v>
      </c>
      <c r="U38" s="238"/>
      <c r="V38" s="238"/>
      <c r="W38" s="238">
        <v>751</v>
      </c>
      <c r="X38" s="238">
        <v>38.200000000000003</v>
      </c>
      <c r="Y38" s="238">
        <v>37.799999999999997</v>
      </c>
      <c r="Z38" s="238">
        <v>0.2</v>
      </c>
      <c r="AA38" s="238">
        <v>0.03</v>
      </c>
      <c r="AB38" s="238" t="s">
        <v>183</v>
      </c>
      <c r="AC38" s="239">
        <v>1641</v>
      </c>
      <c r="AD38" s="236">
        <v>38.6</v>
      </c>
      <c r="AE38" s="236">
        <v>37.299999999999997</v>
      </c>
      <c r="AF38" s="236">
        <v>0.2</v>
      </c>
      <c r="AG38" s="236">
        <v>0.03</v>
      </c>
      <c r="AH38" s="236" t="s">
        <v>183</v>
      </c>
      <c r="AI38" s="237">
        <v>58.7</v>
      </c>
      <c r="AJ38" s="212"/>
      <c r="AK38" s="235">
        <v>1666</v>
      </c>
      <c r="AL38" s="233">
        <v>38.700000000000003</v>
      </c>
      <c r="AM38" s="233">
        <v>37.4</v>
      </c>
      <c r="AN38" s="233">
        <v>0.2</v>
      </c>
      <c r="AO38" s="233">
        <v>0.03</v>
      </c>
      <c r="AP38" s="233" t="s">
        <v>183</v>
      </c>
    </row>
    <row r="39" spans="1:42" ht="15.75" thickBot="1">
      <c r="A39" s="307" t="s">
        <v>913</v>
      </c>
      <c r="B39" s="307" t="s">
        <v>343</v>
      </c>
      <c r="C39" s="238">
        <v>147</v>
      </c>
      <c r="D39" s="238">
        <v>67.099999999999994</v>
      </c>
      <c r="E39" s="238">
        <v>1.9</v>
      </c>
      <c r="F39" s="238">
        <v>1.1000000000000001</v>
      </c>
      <c r="G39" s="238">
        <v>0.04</v>
      </c>
      <c r="H39" s="238">
        <v>1</v>
      </c>
      <c r="I39" s="247">
        <v>440</v>
      </c>
      <c r="J39" s="238">
        <v>66.2</v>
      </c>
      <c r="K39" s="238">
        <v>1.8</v>
      </c>
      <c r="L39" s="238">
        <v>1.5</v>
      </c>
      <c r="M39" s="238">
        <v>0.05</v>
      </c>
      <c r="N39" s="238">
        <v>1.8</v>
      </c>
      <c r="O39" s="239">
        <v>587</v>
      </c>
      <c r="P39" s="236">
        <v>66.5</v>
      </c>
      <c r="Q39" s="236">
        <v>1.8</v>
      </c>
      <c r="R39" s="236">
        <v>1.4</v>
      </c>
      <c r="S39" s="236">
        <v>0.05</v>
      </c>
      <c r="T39" s="236">
        <v>1.6</v>
      </c>
      <c r="U39" s="238"/>
      <c r="V39" s="238"/>
      <c r="W39" s="238">
        <v>756</v>
      </c>
      <c r="X39" s="238">
        <v>65.8</v>
      </c>
      <c r="Y39" s="238">
        <v>1.4</v>
      </c>
      <c r="Z39" s="238">
        <v>1.4</v>
      </c>
      <c r="AA39" s="238">
        <v>7.0000000000000007E-2</v>
      </c>
      <c r="AB39" s="238">
        <v>2.8</v>
      </c>
      <c r="AC39" s="239">
        <v>1343</v>
      </c>
      <c r="AD39" s="236">
        <v>66.099999999999994</v>
      </c>
      <c r="AE39" s="236">
        <v>1.6</v>
      </c>
      <c r="AF39" s="236">
        <v>1.4</v>
      </c>
      <c r="AG39" s="236">
        <v>0.06</v>
      </c>
      <c r="AH39" s="236">
        <v>2.2999999999999998</v>
      </c>
      <c r="AI39" s="237">
        <v>45.1</v>
      </c>
      <c r="AJ39" s="212"/>
      <c r="AK39" s="235">
        <v>2830</v>
      </c>
      <c r="AL39" s="233">
        <v>65.8</v>
      </c>
      <c r="AM39" s="233">
        <v>1.2</v>
      </c>
      <c r="AN39" s="233">
        <v>1.5</v>
      </c>
      <c r="AO39" s="233">
        <v>0.08</v>
      </c>
      <c r="AP39" s="233">
        <v>3</v>
      </c>
    </row>
    <row r="40" spans="1:42" ht="15.75" thickBot="1">
      <c r="A40" s="313" t="s">
        <v>640</v>
      </c>
      <c r="B40" s="307"/>
      <c r="C40" s="241">
        <v>2026</v>
      </c>
      <c r="D40" s="240">
        <v>57.9</v>
      </c>
      <c r="E40" s="240">
        <v>7.3</v>
      </c>
      <c r="F40" s="240">
        <v>2.2000000000000002</v>
      </c>
      <c r="G40" s="240">
        <v>0.08</v>
      </c>
      <c r="H40" s="240">
        <v>6.7</v>
      </c>
      <c r="I40" s="241">
        <v>5383</v>
      </c>
      <c r="J40" s="240">
        <v>57.2</v>
      </c>
      <c r="K40" s="240">
        <v>8.5</v>
      </c>
      <c r="L40" s="240">
        <v>2.2000000000000002</v>
      </c>
      <c r="M40" s="240">
        <v>0.08</v>
      </c>
      <c r="N40" s="240">
        <v>6</v>
      </c>
      <c r="O40" s="239">
        <v>7409</v>
      </c>
      <c r="P40" s="236">
        <v>57.4</v>
      </c>
      <c r="Q40" s="236">
        <v>8.1999999999999993</v>
      </c>
      <c r="R40" s="236">
        <v>2.2000000000000002</v>
      </c>
      <c r="S40" s="236">
        <v>0.08</v>
      </c>
      <c r="T40" s="236">
        <v>6.2</v>
      </c>
      <c r="U40" s="240"/>
      <c r="V40" s="240"/>
      <c r="W40" s="241">
        <v>21408</v>
      </c>
      <c r="X40" s="240">
        <v>59.2</v>
      </c>
      <c r="Y40" s="240">
        <v>5.4</v>
      </c>
      <c r="Z40" s="240">
        <v>2.5</v>
      </c>
      <c r="AA40" s="240">
        <v>0.1</v>
      </c>
      <c r="AB40" s="240">
        <v>6.6</v>
      </c>
      <c r="AC40" s="239">
        <v>28817</v>
      </c>
      <c r="AD40" s="236">
        <v>58.7</v>
      </c>
      <c r="AE40" s="236">
        <v>6.1</v>
      </c>
      <c r="AF40" s="236">
        <v>2.4</v>
      </c>
      <c r="AG40" s="236">
        <v>0.1</v>
      </c>
      <c r="AH40" s="236">
        <v>6.5</v>
      </c>
      <c r="AI40" s="237"/>
      <c r="AJ40" s="212"/>
      <c r="AK40" s="235">
        <v>29315</v>
      </c>
      <c r="AL40" s="233">
        <v>59.1</v>
      </c>
      <c r="AM40" s="233">
        <v>5.9</v>
      </c>
      <c r="AN40" s="233">
        <v>2.2999999999999998</v>
      </c>
      <c r="AO40" s="233">
        <v>0.1</v>
      </c>
      <c r="AP40" s="233">
        <v>6.2</v>
      </c>
    </row>
    <row r="42" spans="1:42">
      <c r="A42" s="192" t="s">
        <v>900</v>
      </c>
    </row>
    <row r="43" spans="1:42">
      <c r="A43" s="192" t="s">
        <v>914</v>
      </c>
    </row>
    <row r="44" spans="1:42">
      <c r="A44" s="192" t="s">
        <v>915</v>
      </c>
    </row>
    <row r="45" spans="1:42">
      <c r="A45" s="192" t="s">
        <v>916</v>
      </c>
    </row>
    <row r="46" spans="1:42">
      <c r="A46" s="192" t="s">
        <v>917</v>
      </c>
    </row>
    <row r="47" spans="1:42">
      <c r="A47" s="192" t="s">
        <v>918</v>
      </c>
    </row>
    <row r="48" spans="1:42">
      <c r="A48" s="192" t="s">
        <v>919</v>
      </c>
    </row>
    <row r="49" spans="1:35">
      <c r="A49" s="192" t="s">
        <v>920</v>
      </c>
    </row>
    <row r="50" spans="1:35">
      <c r="A50" s="192" t="s">
        <v>921</v>
      </c>
    </row>
    <row r="51" spans="1:35">
      <c r="A51" s="192" t="s">
        <v>922</v>
      </c>
    </row>
    <row r="54" spans="1:35" ht="21.75">
      <c r="A54" s="208" t="s">
        <v>353</v>
      </c>
      <c r="B54" s="208" t="s">
        <v>614</v>
      </c>
      <c r="C54" s="207"/>
      <c r="D54" s="207"/>
      <c r="E54" s="207"/>
      <c r="F54" s="207"/>
      <c r="G54" s="207"/>
      <c r="H54" s="207"/>
      <c r="I54" s="207"/>
      <c r="J54" s="207"/>
      <c r="K54" s="207"/>
      <c r="L54" s="207"/>
      <c r="M54" s="207"/>
      <c r="N54" s="207"/>
      <c r="O54" s="207"/>
      <c r="P54" s="207"/>
      <c r="Q54" s="207"/>
      <c r="R54" s="231"/>
      <c r="S54" s="231"/>
      <c r="T54" s="231"/>
      <c r="U54" s="231"/>
      <c r="V54" s="231"/>
      <c r="W54" s="231"/>
      <c r="X54" s="231"/>
      <c r="Y54" s="231"/>
      <c r="Z54" s="231"/>
      <c r="AA54" s="231"/>
      <c r="AB54" s="231"/>
      <c r="AC54" s="231"/>
      <c r="AD54" s="231"/>
      <c r="AE54" s="231"/>
      <c r="AF54" s="231"/>
      <c r="AG54" s="231"/>
      <c r="AH54" s="231"/>
      <c r="AI54" s="231"/>
    </row>
    <row r="55" spans="1:35">
      <c r="A55" s="192"/>
      <c r="B55" s="749" t="s">
        <v>904</v>
      </c>
      <c r="C55" s="751" t="s">
        <v>354</v>
      </c>
      <c r="D55" s="751"/>
      <c r="E55" s="751"/>
      <c r="F55" s="751"/>
      <c r="G55" s="751"/>
      <c r="H55" s="751" t="s">
        <v>355</v>
      </c>
      <c r="I55" s="751"/>
      <c r="J55" s="751"/>
      <c r="K55" s="751"/>
      <c r="L55" s="751"/>
      <c r="M55" s="755" t="s">
        <v>673</v>
      </c>
      <c r="N55" s="755"/>
      <c r="O55" s="755"/>
      <c r="P55" s="755"/>
      <c r="Q55" s="755"/>
      <c r="R55" s="212"/>
      <c r="S55" s="751" t="s">
        <v>356</v>
      </c>
      <c r="T55" s="751"/>
      <c r="U55" s="751"/>
      <c r="V55" s="751"/>
      <c r="W55" s="751"/>
      <c r="X55" s="755" t="s">
        <v>655</v>
      </c>
      <c r="Y55" s="755"/>
      <c r="Z55" s="755"/>
      <c r="AA55" s="755"/>
      <c r="AB55" s="755"/>
      <c r="AC55" s="744" t="s">
        <v>609</v>
      </c>
      <c r="AD55" s="212"/>
      <c r="AE55" s="748" t="s">
        <v>655</v>
      </c>
      <c r="AF55" s="748"/>
      <c r="AG55" s="748"/>
      <c r="AH55" s="748"/>
      <c r="AI55" s="748"/>
    </row>
    <row r="56" spans="1:35" ht="15.75" thickBot="1">
      <c r="A56" s="192"/>
      <c r="B56" s="749"/>
      <c r="C56" s="759" t="s">
        <v>889</v>
      </c>
      <c r="D56" s="759"/>
      <c r="E56" s="759"/>
      <c r="F56" s="759"/>
      <c r="G56" s="759"/>
      <c r="H56" s="759" t="s">
        <v>889</v>
      </c>
      <c r="I56" s="759"/>
      <c r="J56" s="759"/>
      <c r="K56" s="759"/>
      <c r="L56" s="759"/>
      <c r="M56" s="743" t="s">
        <v>889</v>
      </c>
      <c r="N56" s="743"/>
      <c r="O56" s="743"/>
      <c r="P56" s="743"/>
      <c r="Q56" s="743"/>
      <c r="R56" s="229"/>
      <c r="S56" s="759" t="s">
        <v>889</v>
      </c>
      <c r="T56" s="759"/>
      <c r="U56" s="759"/>
      <c r="V56" s="759"/>
      <c r="W56" s="759"/>
      <c r="X56" s="743" t="s">
        <v>889</v>
      </c>
      <c r="Y56" s="743"/>
      <c r="Z56" s="743"/>
      <c r="AA56" s="743"/>
      <c r="AB56" s="743"/>
      <c r="AC56" s="744"/>
      <c r="AD56" s="212"/>
      <c r="AE56" s="746" t="s">
        <v>698</v>
      </c>
      <c r="AF56" s="746"/>
      <c r="AG56" s="746"/>
      <c r="AH56" s="746"/>
      <c r="AI56" s="746"/>
    </row>
    <row r="57" spans="1:35" ht="15.75" thickBot="1">
      <c r="A57" s="192"/>
      <c r="B57" s="749"/>
      <c r="C57" s="212" t="s">
        <v>340</v>
      </c>
      <c r="D57" s="212" t="s">
        <v>341</v>
      </c>
      <c r="E57" s="212"/>
      <c r="F57" s="212"/>
      <c r="G57" s="212"/>
      <c r="H57" s="212" t="s">
        <v>340</v>
      </c>
      <c r="I57" s="212" t="s">
        <v>341</v>
      </c>
      <c r="J57" s="212"/>
      <c r="K57" s="212"/>
      <c r="L57" s="212"/>
      <c r="M57" s="306" t="s">
        <v>340</v>
      </c>
      <c r="N57" s="306" t="s">
        <v>341</v>
      </c>
      <c r="O57" s="306"/>
      <c r="P57" s="306"/>
      <c r="Q57" s="306"/>
      <c r="R57" s="212"/>
      <c r="S57" s="212" t="s">
        <v>340</v>
      </c>
      <c r="T57" s="212" t="s">
        <v>341</v>
      </c>
      <c r="U57" s="212"/>
      <c r="V57" s="212"/>
      <c r="W57" s="212"/>
      <c r="X57" s="306" t="s">
        <v>340</v>
      </c>
      <c r="Y57" s="306" t="s">
        <v>341</v>
      </c>
      <c r="Z57" s="306"/>
      <c r="AA57" s="306"/>
      <c r="AB57" s="306"/>
      <c r="AC57" s="744"/>
      <c r="AD57" s="212"/>
      <c r="AE57" s="305" t="s">
        <v>340</v>
      </c>
      <c r="AF57" s="305" t="s">
        <v>341</v>
      </c>
      <c r="AG57" s="305"/>
      <c r="AH57" s="305"/>
      <c r="AI57" s="305"/>
    </row>
    <row r="58" spans="1:35" ht="18" thickBot="1">
      <c r="A58" s="301" t="s">
        <v>923</v>
      </c>
      <c r="B58" s="220"/>
      <c r="C58" s="217" t="s">
        <v>604</v>
      </c>
      <c r="D58" s="217" t="s">
        <v>347</v>
      </c>
      <c r="E58" s="217" t="s">
        <v>629</v>
      </c>
      <c r="F58" s="217" t="s">
        <v>628</v>
      </c>
      <c r="G58" s="217" t="s">
        <v>350</v>
      </c>
      <c r="H58" s="217" t="s">
        <v>604</v>
      </c>
      <c r="I58" s="217" t="s">
        <v>347</v>
      </c>
      <c r="J58" s="217" t="s">
        <v>629</v>
      </c>
      <c r="K58" s="217" t="s">
        <v>628</v>
      </c>
      <c r="L58" s="217" t="s">
        <v>350</v>
      </c>
      <c r="M58" s="213" t="s">
        <v>604</v>
      </c>
      <c r="N58" s="213" t="s">
        <v>347</v>
      </c>
      <c r="O58" s="213" t="s">
        <v>629</v>
      </c>
      <c r="P58" s="213" t="s">
        <v>672</v>
      </c>
      <c r="Q58" s="213" t="s">
        <v>350</v>
      </c>
      <c r="R58" s="217"/>
      <c r="S58" s="217" t="s">
        <v>604</v>
      </c>
      <c r="T58" s="217" t="s">
        <v>347</v>
      </c>
      <c r="U58" s="217" t="s">
        <v>629</v>
      </c>
      <c r="V58" s="217" t="s">
        <v>628</v>
      </c>
      <c r="W58" s="217" t="s">
        <v>350</v>
      </c>
      <c r="X58" s="213" t="s">
        <v>604</v>
      </c>
      <c r="Y58" s="213" t="s">
        <v>347</v>
      </c>
      <c r="Z58" s="213" t="s">
        <v>629</v>
      </c>
      <c r="AA58" s="213" t="s">
        <v>672</v>
      </c>
      <c r="AB58" s="213" t="s">
        <v>350</v>
      </c>
      <c r="AC58" s="217" t="s">
        <v>342</v>
      </c>
      <c r="AD58" s="212"/>
      <c r="AE58" s="210" t="s">
        <v>604</v>
      </c>
      <c r="AF58" s="210" t="s">
        <v>347</v>
      </c>
      <c r="AG58" s="210" t="s">
        <v>629</v>
      </c>
      <c r="AH58" s="210" t="s">
        <v>672</v>
      </c>
      <c r="AI58" s="210" t="s">
        <v>350</v>
      </c>
    </row>
    <row r="59" spans="1:35" ht="15.75" thickBot="1">
      <c r="A59" s="278" t="s">
        <v>701</v>
      </c>
      <c r="B59" s="220" t="s">
        <v>343</v>
      </c>
      <c r="C59" s="217" t="s">
        <v>183</v>
      </c>
      <c r="D59" s="217" t="s">
        <v>183</v>
      </c>
      <c r="E59" s="217" t="s">
        <v>183</v>
      </c>
      <c r="F59" s="217" t="s">
        <v>183</v>
      </c>
      <c r="G59" s="217" t="s">
        <v>183</v>
      </c>
      <c r="H59" s="217">
        <v>222</v>
      </c>
      <c r="I59" s="217">
        <v>0.45</v>
      </c>
      <c r="J59" s="217">
        <v>0.35</v>
      </c>
      <c r="K59" s="217">
        <v>2.73</v>
      </c>
      <c r="L59" s="217" t="s">
        <v>183</v>
      </c>
      <c r="M59" s="213">
        <v>222</v>
      </c>
      <c r="N59" s="213">
        <v>0.45</v>
      </c>
      <c r="O59" s="213">
        <v>0.35</v>
      </c>
      <c r="P59" s="213">
        <v>2.73</v>
      </c>
      <c r="Q59" s="213" t="s">
        <v>183</v>
      </c>
      <c r="R59" s="217"/>
      <c r="S59" s="217">
        <v>499</v>
      </c>
      <c r="T59" s="217">
        <v>0.38</v>
      </c>
      <c r="U59" s="217">
        <v>0.33</v>
      </c>
      <c r="V59" s="217">
        <v>1.98</v>
      </c>
      <c r="W59" s="217" t="s">
        <v>183</v>
      </c>
      <c r="X59" s="213">
        <v>721</v>
      </c>
      <c r="Y59" s="213">
        <v>0.4</v>
      </c>
      <c r="Z59" s="213">
        <v>0.34</v>
      </c>
      <c r="AA59" s="213">
        <v>2.21</v>
      </c>
      <c r="AB59" s="213" t="s">
        <v>183</v>
      </c>
      <c r="AC59" s="214">
        <v>100</v>
      </c>
      <c r="AD59" s="212"/>
      <c r="AE59" s="210">
        <v>721</v>
      </c>
      <c r="AF59" s="210">
        <v>0.4</v>
      </c>
      <c r="AG59" s="210">
        <v>0.34</v>
      </c>
      <c r="AH59" s="210">
        <v>2.21</v>
      </c>
      <c r="AI59" s="210" t="s">
        <v>183</v>
      </c>
    </row>
    <row r="60" spans="1:35" ht="15.75" thickBot="1">
      <c r="A60" s="278" t="s">
        <v>241</v>
      </c>
      <c r="B60" s="220"/>
      <c r="C60" s="217"/>
      <c r="D60" s="217"/>
      <c r="E60" s="217"/>
      <c r="F60" s="217"/>
      <c r="G60" s="217"/>
      <c r="H60" s="217"/>
      <c r="I60" s="217"/>
      <c r="J60" s="217"/>
      <c r="K60" s="217"/>
      <c r="L60" s="217"/>
      <c r="M60" s="213"/>
      <c r="N60" s="213"/>
      <c r="O60" s="213"/>
      <c r="P60" s="213"/>
      <c r="Q60" s="213"/>
      <c r="R60" s="217"/>
      <c r="S60" s="217"/>
      <c r="T60" s="217"/>
      <c r="U60" s="217"/>
      <c r="V60" s="217"/>
      <c r="W60" s="217"/>
      <c r="X60" s="213"/>
      <c r="Y60" s="213"/>
      <c r="Z60" s="213"/>
      <c r="AA60" s="213"/>
      <c r="AB60" s="213"/>
      <c r="AC60" s="214"/>
      <c r="AD60" s="212"/>
      <c r="AE60" s="210"/>
      <c r="AF60" s="210"/>
      <c r="AG60" s="210"/>
      <c r="AH60" s="210"/>
      <c r="AI60" s="210"/>
    </row>
    <row r="61" spans="1:35" ht="18" thickBot="1">
      <c r="A61" s="311" t="s">
        <v>924</v>
      </c>
      <c r="B61" s="220" t="s">
        <v>343</v>
      </c>
      <c r="C61" s="217">
        <v>38</v>
      </c>
      <c r="D61" s="217">
        <v>0.47</v>
      </c>
      <c r="E61" s="217">
        <v>0.15</v>
      </c>
      <c r="F61" s="217">
        <v>2.4700000000000002</v>
      </c>
      <c r="G61" s="217">
        <v>0.02</v>
      </c>
      <c r="H61" s="217">
        <v>22</v>
      </c>
      <c r="I61" s="217">
        <v>0.39</v>
      </c>
      <c r="J61" s="217">
        <v>0.16</v>
      </c>
      <c r="K61" s="217">
        <v>2.66</v>
      </c>
      <c r="L61" s="217">
        <v>1.6E-2</v>
      </c>
      <c r="M61" s="213">
        <v>59</v>
      </c>
      <c r="N61" s="213">
        <v>0.44</v>
      </c>
      <c r="O61" s="213">
        <v>0.15</v>
      </c>
      <c r="P61" s="213">
        <v>2.54</v>
      </c>
      <c r="Q61" s="213">
        <v>1.7999999999999999E-2</v>
      </c>
      <c r="R61" s="217"/>
      <c r="S61" s="217">
        <v>12</v>
      </c>
      <c r="T61" s="217">
        <v>0.26</v>
      </c>
      <c r="U61" s="217">
        <v>0.2</v>
      </c>
      <c r="V61" s="217">
        <v>2.56</v>
      </c>
      <c r="W61" s="217">
        <v>5.0000000000000001E-3</v>
      </c>
      <c r="X61" s="213">
        <v>72</v>
      </c>
      <c r="Y61" s="213">
        <v>0.41</v>
      </c>
      <c r="Z61" s="213">
        <v>0.16</v>
      </c>
      <c r="AA61" s="213">
        <v>2.5499999999999998</v>
      </c>
      <c r="AB61" s="213">
        <v>1.6E-2</v>
      </c>
      <c r="AC61" s="214">
        <v>100</v>
      </c>
      <c r="AD61" s="212"/>
      <c r="AE61" s="210">
        <v>93</v>
      </c>
      <c r="AF61" s="210">
        <v>0.43</v>
      </c>
      <c r="AG61" s="310">
        <v>0.15</v>
      </c>
      <c r="AH61" s="210">
        <v>2.2400000000000002</v>
      </c>
      <c r="AI61" s="210">
        <v>1.6E-2</v>
      </c>
    </row>
    <row r="62" spans="1:35" ht="15.75" thickBot="1">
      <c r="A62" s="311" t="s">
        <v>671</v>
      </c>
      <c r="B62" s="220" t="s">
        <v>345</v>
      </c>
      <c r="C62" s="217">
        <v>0.2</v>
      </c>
      <c r="D62" s="217">
        <v>2.52</v>
      </c>
      <c r="E62" s="217">
        <v>1.27</v>
      </c>
      <c r="F62" s="217">
        <v>10.56</v>
      </c>
      <c r="G62" s="217">
        <v>5.6000000000000001E-2</v>
      </c>
      <c r="H62" s="217">
        <v>12</v>
      </c>
      <c r="I62" s="217">
        <v>2.75</v>
      </c>
      <c r="J62" s="217">
        <v>1.17</v>
      </c>
      <c r="K62" s="217">
        <v>60.67</v>
      </c>
      <c r="L62" s="217">
        <v>0.01</v>
      </c>
      <c r="M62" s="213">
        <v>12</v>
      </c>
      <c r="N62" s="213">
        <v>2.75</v>
      </c>
      <c r="O62" s="213">
        <v>1.17</v>
      </c>
      <c r="P62" s="213">
        <v>60.03</v>
      </c>
      <c r="Q62" s="213">
        <v>1.0999999999999999E-2</v>
      </c>
      <c r="R62" s="217"/>
      <c r="S62" s="217">
        <v>14</v>
      </c>
      <c r="T62" s="217">
        <v>2.5099999999999998</v>
      </c>
      <c r="U62" s="217">
        <v>0.91</v>
      </c>
      <c r="V62" s="217">
        <v>15.41</v>
      </c>
      <c r="W62" s="217">
        <v>8.0000000000000002E-3</v>
      </c>
      <c r="X62" s="213">
        <v>26</v>
      </c>
      <c r="Y62" s="213">
        <v>2.62</v>
      </c>
      <c r="Z62" s="213">
        <v>1.03</v>
      </c>
      <c r="AA62" s="213">
        <v>36.18</v>
      </c>
      <c r="AB62" s="213">
        <v>8.9999999999999993E-3</v>
      </c>
      <c r="AC62" s="214">
        <v>100</v>
      </c>
      <c r="AD62" s="212"/>
      <c r="AE62" s="210">
        <v>27</v>
      </c>
      <c r="AF62" s="210">
        <v>2.7</v>
      </c>
      <c r="AG62" s="210">
        <v>1.1499999999999999</v>
      </c>
      <c r="AH62" s="210">
        <v>35.5</v>
      </c>
      <c r="AI62" s="210">
        <v>8.9999999999999993E-3</v>
      </c>
    </row>
    <row r="63" spans="1:35" ht="15.75" thickBot="1">
      <c r="A63" s="278" t="s">
        <v>670</v>
      </c>
      <c r="B63" s="220" t="s">
        <v>345</v>
      </c>
      <c r="C63" s="217" t="s">
        <v>183</v>
      </c>
      <c r="D63" s="217" t="s">
        <v>183</v>
      </c>
      <c r="E63" s="217" t="s">
        <v>183</v>
      </c>
      <c r="F63" s="217" t="s">
        <v>183</v>
      </c>
      <c r="G63" s="217" t="s">
        <v>183</v>
      </c>
      <c r="H63" s="217">
        <v>724</v>
      </c>
      <c r="I63" s="217">
        <v>1.89</v>
      </c>
      <c r="J63" s="217" t="s">
        <v>183</v>
      </c>
      <c r="K63" s="217">
        <v>3.7</v>
      </c>
      <c r="L63" s="217">
        <v>4.2000000000000003E-2</v>
      </c>
      <c r="M63" s="213">
        <v>724</v>
      </c>
      <c r="N63" s="213">
        <v>1.89</v>
      </c>
      <c r="O63" s="213" t="s">
        <v>183</v>
      </c>
      <c r="P63" s="213">
        <v>3.7</v>
      </c>
      <c r="Q63" s="213">
        <v>4.2000000000000003E-2</v>
      </c>
      <c r="R63" s="217"/>
      <c r="S63" s="312">
        <v>1134</v>
      </c>
      <c r="T63" s="217">
        <v>1.28</v>
      </c>
      <c r="U63" s="217" t="s">
        <v>183</v>
      </c>
      <c r="V63" s="217">
        <v>2.74</v>
      </c>
      <c r="W63" s="217">
        <v>3.1E-2</v>
      </c>
      <c r="X63" s="216">
        <v>1859</v>
      </c>
      <c r="Y63" s="213">
        <v>1.52</v>
      </c>
      <c r="Z63" s="213" t="s">
        <v>183</v>
      </c>
      <c r="AA63" s="213">
        <v>3.12</v>
      </c>
      <c r="AB63" s="213">
        <v>3.5000000000000003E-2</v>
      </c>
      <c r="AC63" s="214">
        <v>55</v>
      </c>
      <c r="AD63" s="212"/>
      <c r="AE63" s="211">
        <v>1859</v>
      </c>
      <c r="AF63" s="210">
        <v>1.52</v>
      </c>
      <c r="AG63" s="210" t="s">
        <v>183</v>
      </c>
      <c r="AH63" s="210">
        <v>3.12</v>
      </c>
      <c r="AI63" s="210">
        <v>3.5000000000000003E-2</v>
      </c>
    </row>
    <row r="64" spans="1:35" ht="15.75" thickBot="1">
      <c r="A64" s="301" t="s">
        <v>669</v>
      </c>
      <c r="B64" s="221"/>
      <c r="C64" s="218">
        <v>38</v>
      </c>
      <c r="D64" s="218">
        <v>0.48</v>
      </c>
      <c r="E64" s="218">
        <v>0.16</v>
      </c>
      <c r="F64" s="218">
        <v>2.5</v>
      </c>
      <c r="G64" s="218">
        <v>0.02</v>
      </c>
      <c r="H64" s="218">
        <v>758</v>
      </c>
      <c r="I64" s="218">
        <v>1.86</v>
      </c>
      <c r="J64" s="218">
        <v>0.02</v>
      </c>
      <c r="K64" s="218">
        <v>4.57</v>
      </c>
      <c r="L64" s="218">
        <v>4.1000000000000002E-2</v>
      </c>
      <c r="M64" s="213">
        <v>796</v>
      </c>
      <c r="N64" s="213">
        <v>1.79</v>
      </c>
      <c r="O64" s="213">
        <v>0.03</v>
      </c>
      <c r="P64" s="213">
        <v>4.47</v>
      </c>
      <c r="Q64" s="213">
        <v>0.04</v>
      </c>
      <c r="R64" s="218"/>
      <c r="S64" s="219">
        <v>1161</v>
      </c>
      <c r="T64" s="218">
        <v>1.28</v>
      </c>
      <c r="U64" s="218">
        <v>0.01</v>
      </c>
      <c r="V64" s="218">
        <v>2.89</v>
      </c>
      <c r="W64" s="218">
        <v>0.03</v>
      </c>
      <c r="X64" s="216">
        <v>1956</v>
      </c>
      <c r="Y64" s="213">
        <v>1.49</v>
      </c>
      <c r="Z64" s="213">
        <v>0.02</v>
      </c>
      <c r="AA64" s="213">
        <v>3.53</v>
      </c>
      <c r="AB64" s="213">
        <v>3.4000000000000002E-2</v>
      </c>
      <c r="AC64" s="309"/>
      <c r="AD64" s="206"/>
      <c r="AE64" s="211">
        <v>1978</v>
      </c>
      <c r="AF64" s="210">
        <v>1.48</v>
      </c>
      <c r="AG64" s="210">
        <v>0.02</v>
      </c>
      <c r="AH64" s="210">
        <v>3.52</v>
      </c>
      <c r="AI64" s="210">
        <v>3.4000000000000002E-2</v>
      </c>
    </row>
    <row r="65" spans="1:35" ht="15.75" thickBot="1">
      <c r="A65" s="278" t="s">
        <v>242</v>
      </c>
      <c r="B65" s="220"/>
      <c r="C65" s="217"/>
      <c r="D65" s="217"/>
      <c r="E65" s="217"/>
      <c r="F65" s="217"/>
      <c r="G65" s="217"/>
      <c r="H65" s="217"/>
      <c r="I65" s="217"/>
      <c r="J65" s="217"/>
      <c r="K65" s="217"/>
      <c r="L65" s="217"/>
      <c r="M65" s="213"/>
      <c r="N65" s="213"/>
      <c r="O65" s="213"/>
      <c r="P65" s="213"/>
      <c r="Q65" s="213"/>
      <c r="R65" s="217"/>
      <c r="S65" s="217"/>
      <c r="T65" s="217"/>
      <c r="U65" s="217"/>
      <c r="V65" s="217"/>
      <c r="W65" s="217"/>
      <c r="X65" s="213"/>
      <c r="Y65" s="213"/>
      <c r="Z65" s="213"/>
      <c r="AA65" s="213"/>
      <c r="AB65" s="213"/>
      <c r="AC65" s="214"/>
      <c r="AD65" s="212"/>
      <c r="AE65" s="210"/>
      <c r="AF65" s="210"/>
      <c r="AG65" s="210"/>
      <c r="AH65" s="210"/>
      <c r="AI65" s="210"/>
    </row>
    <row r="66" spans="1:35" ht="15.75" thickBot="1">
      <c r="A66" s="311" t="s">
        <v>668</v>
      </c>
      <c r="B66" s="220" t="s">
        <v>343</v>
      </c>
      <c r="C66" s="217" t="s">
        <v>183</v>
      </c>
      <c r="D66" s="217" t="s">
        <v>183</v>
      </c>
      <c r="E66" s="217" t="s">
        <v>183</v>
      </c>
      <c r="F66" s="217" t="s">
        <v>183</v>
      </c>
      <c r="G66" s="217" t="s">
        <v>183</v>
      </c>
      <c r="H66" s="217">
        <v>137</v>
      </c>
      <c r="I66" s="217">
        <v>0.5</v>
      </c>
      <c r="J66" s="217" t="s">
        <v>183</v>
      </c>
      <c r="K66" s="217" t="s">
        <v>183</v>
      </c>
      <c r="L66" s="217" t="s">
        <v>183</v>
      </c>
      <c r="M66" s="213">
        <v>137</v>
      </c>
      <c r="N66" s="213">
        <v>0.5</v>
      </c>
      <c r="O66" s="213" t="s">
        <v>183</v>
      </c>
      <c r="P66" s="213" t="s">
        <v>183</v>
      </c>
      <c r="Q66" s="213" t="s">
        <v>183</v>
      </c>
      <c r="R66" s="217"/>
      <c r="S66" s="217">
        <v>81</v>
      </c>
      <c r="T66" s="217">
        <v>0.6</v>
      </c>
      <c r="U66" s="217" t="s">
        <v>183</v>
      </c>
      <c r="V66" s="217" t="s">
        <v>183</v>
      </c>
      <c r="W66" s="217" t="s">
        <v>183</v>
      </c>
      <c r="X66" s="213">
        <v>218</v>
      </c>
      <c r="Y66" s="213">
        <v>0.54</v>
      </c>
      <c r="Z66" s="213" t="s">
        <v>183</v>
      </c>
      <c r="AA66" s="213" t="s">
        <v>183</v>
      </c>
      <c r="AB66" s="213" t="s">
        <v>183</v>
      </c>
      <c r="AC66" s="214">
        <v>30</v>
      </c>
      <c r="AD66" s="212"/>
      <c r="AE66" s="210">
        <v>220</v>
      </c>
      <c r="AF66" s="210">
        <v>0.53</v>
      </c>
      <c r="AG66" s="210" t="s">
        <v>183</v>
      </c>
      <c r="AH66" s="210" t="s">
        <v>183</v>
      </c>
      <c r="AI66" s="210" t="s">
        <v>183</v>
      </c>
    </row>
    <row r="67" spans="1:35" ht="15.75" thickBot="1">
      <c r="A67" s="311" t="s">
        <v>667</v>
      </c>
      <c r="B67" s="220" t="s">
        <v>343</v>
      </c>
      <c r="C67" s="217">
        <v>13</v>
      </c>
      <c r="D67" s="217">
        <v>0.49</v>
      </c>
      <c r="E67" s="217" t="s">
        <v>183</v>
      </c>
      <c r="F67" s="217" t="s">
        <v>183</v>
      </c>
      <c r="G67" s="217" t="s">
        <v>183</v>
      </c>
      <c r="H67" s="217">
        <v>14</v>
      </c>
      <c r="I67" s="217">
        <v>0.43</v>
      </c>
      <c r="J67" s="217" t="s">
        <v>183</v>
      </c>
      <c r="K67" s="217" t="s">
        <v>183</v>
      </c>
      <c r="L67" s="217" t="s">
        <v>183</v>
      </c>
      <c r="M67" s="213">
        <v>27</v>
      </c>
      <c r="N67" s="213">
        <v>0.46</v>
      </c>
      <c r="O67" s="213" t="s">
        <v>183</v>
      </c>
      <c r="P67" s="213" t="s">
        <v>183</v>
      </c>
      <c r="Q67" s="213" t="s">
        <v>183</v>
      </c>
      <c r="R67" s="217"/>
      <c r="S67" s="217">
        <v>22</v>
      </c>
      <c r="T67" s="217">
        <v>0.47</v>
      </c>
      <c r="U67" s="217" t="s">
        <v>183</v>
      </c>
      <c r="V67" s="217" t="s">
        <v>183</v>
      </c>
      <c r="W67" s="217" t="s">
        <v>183</v>
      </c>
      <c r="X67" s="213">
        <v>49</v>
      </c>
      <c r="Y67" s="213">
        <v>0.46</v>
      </c>
      <c r="Z67" s="213" t="s">
        <v>183</v>
      </c>
      <c r="AA67" s="213" t="s">
        <v>183</v>
      </c>
      <c r="AB67" s="213" t="s">
        <v>183</v>
      </c>
      <c r="AC67" s="214">
        <v>30</v>
      </c>
      <c r="AD67" s="212"/>
      <c r="AE67" s="210">
        <v>44</v>
      </c>
      <c r="AF67" s="210">
        <v>0.47</v>
      </c>
      <c r="AG67" s="210" t="s">
        <v>183</v>
      </c>
      <c r="AH67" s="210" t="s">
        <v>183</v>
      </c>
      <c r="AI67" s="210" t="s">
        <v>183</v>
      </c>
    </row>
    <row r="68" spans="1:35" ht="15.75" thickBot="1">
      <c r="A68" s="311" t="s">
        <v>666</v>
      </c>
      <c r="B68" s="220" t="s">
        <v>343</v>
      </c>
      <c r="C68" s="217">
        <v>13</v>
      </c>
      <c r="D68" s="217">
        <v>0.55000000000000004</v>
      </c>
      <c r="E68" s="217" t="s">
        <v>183</v>
      </c>
      <c r="F68" s="217" t="s">
        <v>183</v>
      </c>
      <c r="G68" s="217" t="s">
        <v>183</v>
      </c>
      <c r="H68" s="217">
        <v>4</v>
      </c>
      <c r="I68" s="217">
        <v>0.56999999999999995</v>
      </c>
      <c r="J68" s="217" t="s">
        <v>183</v>
      </c>
      <c r="K68" s="217" t="s">
        <v>183</v>
      </c>
      <c r="L68" s="217" t="s">
        <v>183</v>
      </c>
      <c r="M68" s="213">
        <v>17</v>
      </c>
      <c r="N68" s="213">
        <v>0.55000000000000004</v>
      </c>
      <c r="O68" s="213" t="s">
        <v>183</v>
      </c>
      <c r="P68" s="213" t="s">
        <v>183</v>
      </c>
      <c r="Q68" s="213" t="s">
        <v>183</v>
      </c>
      <c r="R68" s="217"/>
      <c r="S68" s="217">
        <v>5</v>
      </c>
      <c r="T68" s="217">
        <v>0.65</v>
      </c>
      <c r="U68" s="217" t="s">
        <v>183</v>
      </c>
      <c r="V68" s="217" t="s">
        <v>183</v>
      </c>
      <c r="W68" s="217" t="s">
        <v>183</v>
      </c>
      <c r="X68" s="213">
        <v>22</v>
      </c>
      <c r="Y68" s="213">
        <v>0.57999999999999996</v>
      </c>
      <c r="Z68" s="213" t="s">
        <v>183</v>
      </c>
      <c r="AA68" s="213" t="s">
        <v>183</v>
      </c>
      <c r="AB68" s="213" t="s">
        <v>183</v>
      </c>
      <c r="AC68" s="214">
        <v>30</v>
      </c>
      <c r="AD68" s="212"/>
      <c r="AE68" s="210">
        <v>20</v>
      </c>
      <c r="AF68" s="210">
        <v>0.56999999999999995</v>
      </c>
      <c r="AG68" s="210" t="s">
        <v>183</v>
      </c>
      <c r="AH68" s="210" t="s">
        <v>183</v>
      </c>
      <c r="AI68" s="210" t="s">
        <v>183</v>
      </c>
    </row>
    <row r="69" spans="1:35" ht="15.75" thickBot="1">
      <c r="A69" s="311" t="s">
        <v>665</v>
      </c>
      <c r="B69" s="220" t="s">
        <v>343</v>
      </c>
      <c r="C69" s="217">
        <v>652</v>
      </c>
      <c r="D69" s="217">
        <v>0.6</v>
      </c>
      <c r="E69" s="217" t="s">
        <v>183</v>
      </c>
      <c r="F69" s="217" t="s">
        <v>183</v>
      </c>
      <c r="G69" s="217" t="s">
        <v>183</v>
      </c>
      <c r="H69" s="312">
        <v>1628</v>
      </c>
      <c r="I69" s="217">
        <v>0.48</v>
      </c>
      <c r="J69" s="217" t="s">
        <v>183</v>
      </c>
      <c r="K69" s="217" t="s">
        <v>183</v>
      </c>
      <c r="L69" s="217" t="s">
        <v>183</v>
      </c>
      <c r="M69" s="216">
        <v>2280</v>
      </c>
      <c r="N69" s="213">
        <v>0.51</v>
      </c>
      <c r="O69" s="213" t="s">
        <v>183</v>
      </c>
      <c r="P69" s="213" t="s">
        <v>183</v>
      </c>
      <c r="Q69" s="213" t="s">
        <v>183</v>
      </c>
      <c r="R69" s="217"/>
      <c r="S69" s="312">
        <v>9984</v>
      </c>
      <c r="T69" s="217">
        <v>0.53</v>
      </c>
      <c r="U69" s="217" t="s">
        <v>183</v>
      </c>
      <c r="V69" s="217" t="s">
        <v>183</v>
      </c>
      <c r="W69" s="217" t="s">
        <v>183</v>
      </c>
      <c r="X69" s="216">
        <v>12264</v>
      </c>
      <c r="Y69" s="213">
        <v>0.53</v>
      </c>
      <c r="Z69" s="213" t="s">
        <v>183</v>
      </c>
      <c r="AA69" s="213" t="s">
        <v>183</v>
      </c>
      <c r="AB69" s="213" t="s">
        <v>183</v>
      </c>
      <c r="AC69" s="214">
        <v>30</v>
      </c>
      <c r="AD69" s="212"/>
      <c r="AE69" s="211">
        <v>11895</v>
      </c>
      <c r="AF69" s="210">
        <v>0.52</v>
      </c>
      <c r="AG69" s="210" t="s">
        <v>183</v>
      </c>
      <c r="AH69" s="210" t="s">
        <v>183</v>
      </c>
      <c r="AI69" s="210" t="s">
        <v>183</v>
      </c>
    </row>
    <row r="70" spans="1:35" ht="15.75" thickBot="1">
      <c r="A70" s="311" t="s">
        <v>664</v>
      </c>
      <c r="B70" s="220" t="s">
        <v>343</v>
      </c>
      <c r="C70" s="217">
        <v>294</v>
      </c>
      <c r="D70" s="217">
        <v>0.53</v>
      </c>
      <c r="E70" s="217">
        <v>7.0000000000000007E-2</v>
      </c>
      <c r="F70" s="217" t="s">
        <v>183</v>
      </c>
      <c r="G70" s="217" t="s">
        <v>183</v>
      </c>
      <c r="H70" s="312">
        <v>1150</v>
      </c>
      <c r="I70" s="217">
        <v>0.55000000000000004</v>
      </c>
      <c r="J70" s="217">
        <v>0.1</v>
      </c>
      <c r="K70" s="217" t="s">
        <v>183</v>
      </c>
      <c r="L70" s="217" t="s">
        <v>183</v>
      </c>
      <c r="M70" s="216">
        <v>1444</v>
      </c>
      <c r="N70" s="213">
        <v>0.55000000000000004</v>
      </c>
      <c r="O70" s="213">
        <v>0.09</v>
      </c>
      <c r="P70" s="213" t="s">
        <v>183</v>
      </c>
      <c r="Q70" s="213" t="s">
        <v>183</v>
      </c>
      <c r="R70" s="217"/>
      <c r="S70" s="312">
        <v>5420</v>
      </c>
      <c r="T70" s="217">
        <v>0.44</v>
      </c>
      <c r="U70" s="217">
        <v>0.05</v>
      </c>
      <c r="V70" s="217" t="s">
        <v>183</v>
      </c>
      <c r="W70" s="217" t="s">
        <v>183</v>
      </c>
      <c r="X70" s="216">
        <v>6864</v>
      </c>
      <c r="Y70" s="213">
        <v>0.46</v>
      </c>
      <c r="Z70" s="213">
        <v>0.06</v>
      </c>
      <c r="AA70" s="213" t="s">
        <v>183</v>
      </c>
      <c r="AB70" s="213" t="s">
        <v>183</v>
      </c>
      <c r="AC70" s="214">
        <v>30</v>
      </c>
      <c r="AD70" s="212"/>
      <c r="AE70" s="211">
        <v>6894</v>
      </c>
      <c r="AF70" s="210">
        <v>0.46</v>
      </c>
      <c r="AG70" s="210">
        <v>0.05</v>
      </c>
      <c r="AH70" s="210" t="s">
        <v>183</v>
      </c>
      <c r="AI70" s="210" t="s">
        <v>183</v>
      </c>
    </row>
    <row r="71" spans="1:35" ht="15.75" thickBot="1">
      <c r="A71" s="311" t="s">
        <v>663</v>
      </c>
      <c r="B71" s="220" t="s">
        <v>343</v>
      </c>
      <c r="C71" s="217">
        <v>109</v>
      </c>
      <c r="D71" s="217">
        <v>0.6</v>
      </c>
      <c r="E71" s="217" t="s">
        <v>183</v>
      </c>
      <c r="F71" s="217" t="s">
        <v>183</v>
      </c>
      <c r="G71" s="217" t="s">
        <v>183</v>
      </c>
      <c r="H71" s="217">
        <v>64</v>
      </c>
      <c r="I71" s="217">
        <v>0.53</v>
      </c>
      <c r="J71" s="217" t="s">
        <v>183</v>
      </c>
      <c r="K71" s="217" t="s">
        <v>183</v>
      </c>
      <c r="L71" s="217" t="s">
        <v>183</v>
      </c>
      <c r="M71" s="213">
        <v>173</v>
      </c>
      <c r="N71" s="213">
        <v>0.56999999999999995</v>
      </c>
      <c r="O71" s="213" t="s">
        <v>183</v>
      </c>
      <c r="P71" s="213" t="s">
        <v>183</v>
      </c>
      <c r="Q71" s="213" t="s">
        <v>183</v>
      </c>
      <c r="R71" s="217"/>
      <c r="S71" s="217">
        <v>15</v>
      </c>
      <c r="T71" s="217">
        <v>0.54</v>
      </c>
      <c r="U71" s="217" t="s">
        <v>183</v>
      </c>
      <c r="V71" s="217" t="s">
        <v>183</v>
      </c>
      <c r="W71" s="217" t="s">
        <v>183</v>
      </c>
      <c r="X71" s="213">
        <v>188</v>
      </c>
      <c r="Y71" s="213">
        <v>0.56999999999999995</v>
      </c>
      <c r="Z71" s="213" t="s">
        <v>183</v>
      </c>
      <c r="AA71" s="213" t="s">
        <v>183</v>
      </c>
      <c r="AB71" s="213" t="s">
        <v>183</v>
      </c>
      <c r="AC71" s="214">
        <v>30</v>
      </c>
      <c r="AD71" s="212"/>
      <c r="AE71" s="210">
        <v>188</v>
      </c>
      <c r="AF71" s="210">
        <v>0.56999999999999995</v>
      </c>
      <c r="AG71" s="210" t="s">
        <v>183</v>
      </c>
      <c r="AH71" s="210" t="s">
        <v>183</v>
      </c>
      <c r="AI71" s="210" t="s">
        <v>183</v>
      </c>
    </row>
    <row r="72" spans="1:35" ht="15.75" thickBot="1">
      <c r="A72" s="311" t="s">
        <v>662</v>
      </c>
      <c r="B72" s="220" t="s">
        <v>343</v>
      </c>
      <c r="C72" s="217" t="s">
        <v>183</v>
      </c>
      <c r="D72" s="217" t="s">
        <v>183</v>
      </c>
      <c r="E72" s="217" t="s">
        <v>183</v>
      </c>
      <c r="F72" s="217" t="s">
        <v>183</v>
      </c>
      <c r="G72" s="217" t="s">
        <v>183</v>
      </c>
      <c r="H72" s="217">
        <v>23</v>
      </c>
      <c r="I72" s="217">
        <v>0.5</v>
      </c>
      <c r="J72" s="217" t="s">
        <v>183</v>
      </c>
      <c r="K72" s="217" t="s">
        <v>183</v>
      </c>
      <c r="L72" s="217" t="s">
        <v>183</v>
      </c>
      <c r="M72" s="213">
        <v>23</v>
      </c>
      <c r="N72" s="213">
        <v>0.5</v>
      </c>
      <c r="O72" s="213" t="s">
        <v>183</v>
      </c>
      <c r="P72" s="213" t="s">
        <v>183</v>
      </c>
      <c r="Q72" s="213" t="s">
        <v>183</v>
      </c>
      <c r="R72" s="217"/>
      <c r="S72" s="217">
        <v>37</v>
      </c>
      <c r="T72" s="217">
        <v>0.45</v>
      </c>
      <c r="U72" s="217" t="s">
        <v>183</v>
      </c>
      <c r="V72" s="217" t="s">
        <v>183</v>
      </c>
      <c r="W72" s="217" t="s">
        <v>183</v>
      </c>
      <c r="X72" s="213">
        <v>60</v>
      </c>
      <c r="Y72" s="213">
        <v>0.47</v>
      </c>
      <c r="Z72" s="213" t="s">
        <v>183</v>
      </c>
      <c r="AA72" s="213" t="s">
        <v>183</v>
      </c>
      <c r="AB72" s="213" t="s">
        <v>183</v>
      </c>
      <c r="AC72" s="214">
        <v>30</v>
      </c>
      <c r="AD72" s="212"/>
      <c r="AE72" s="210">
        <v>60</v>
      </c>
      <c r="AF72" s="210">
        <v>0.47</v>
      </c>
      <c r="AG72" s="210" t="s">
        <v>183</v>
      </c>
      <c r="AH72" s="210" t="s">
        <v>183</v>
      </c>
      <c r="AI72" s="210" t="s">
        <v>183</v>
      </c>
    </row>
    <row r="73" spans="1:35" ht="15.75" thickBot="1">
      <c r="A73" s="301" t="s">
        <v>624</v>
      </c>
      <c r="B73" s="221"/>
      <c r="C73" s="218">
        <v>1081</v>
      </c>
      <c r="D73" s="218">
        <v>0.57999999999999996</v>
      </c>
      <c r="E73" s="218">
        <v>0.02</v>
      </c>
      <c r="F73" s="218" t="s">
        <v>183</v>
      </c>
      <c r="G73" s="218" t="s">
        <v>183</v>
      </c>
      <c r="H73" s="219">
        <v>3020</v>
      </c>
      <c r="I73" s="218">
        <v>0.51</v>
      </c>
      <c r="J73" s="218">
        <v>0.04</v>
      </c>
      <c r="K73" s="218" t="s">
        <v>183</v>
      </c>
      <c r="L73" s="218" t="s">
        <v>183</v>
      </c>
      <c r="M73" s="216">
        <v>4101</v>
      </c>
      <c r="N73" s="213">
        <v>0.53</v>
      </c>
      <c r="O73" s="213">
        <v>0.03</v>
      </c>
      <c r="P73" s="213" t="s">
        <v>183</v>
      </c>
      <c r="Q73" s="213" t="s">
        <v>183</v>
      </c>
      <c r="R73" s="218"/>
      <c r="S73" s="219">
        <v>15564</v>
      </c>
      <c r="T73" s="218">
        <v>0.5</v>
      </c>
      <c r="U73" s="218">
        <v>0.02</v>
      </c>
      <c r="V73" s="218" t="s">
        <v>183</v>
      </c>
      <c r="W73" s="218" t="s">
        <v>183</v>
      </c>
      <c r="X73" s="216">
        <v>19665</v>
      </c>
      <c r="Y73" s="213">
        <v>0.5</v>
      </c>
      <c r="Z73" s="213">
        <v>0.02</v>
      </c>
      <c r="AA73" s="213" t="s">
        <v>183</v>
      </c>
      <c r="AB73" s="213" t="s">
        <v>183</v>
      </c>
      <c r="AC73" s="309"/>
      <c r="AD73" s="206"/>
      <c r="AE73" s="211">
        <v>19321</v>
      </c>
      <c r="AF73" s="210">
        <v>0.5</v>
      </c>
      <c r="AG73" s="210">
        <v>0.02</v>
      </c>
      <c r="AH73" s="210" t="s">
        <v>183</v>
      </c>
      <c r="AI73" s="210" t="s">
        <v>183</v>
      </c>
    </row>
    <row r="74" spans="1:35" ht="15.75" thickBot="1">
      <c r="A74" s="278" t="s">
        <v>357</v>
      </c>
      <c r="B74" s="220" t="s">
        <v>343</v>
      </c>
      <c r="C74" s="217" t="s">
        <v>183</v>
      </c>
      <c r="D74" s="217" t="s">
        <v>183</v>
      </c>
      <c r="E74" s="217" t="s">
        <v>183</v>
      </c>
      <c r="F74" s="217" t="s">
        <v>183</v>
      </c>
      <c r="G74" s="217" t="s">
        <v>183</v>
      </c>
      <c r="H74" s="217">
        <v>130</v>
      </c>
      <c r="I74" s="217">
        <v>0.85</v>
      </c>
      <c r="J74" s="217" t="s">
        <v>183</v>
      </c>
      <c r="K74" s="217" t="s">
        <v>183</v>
      </c>
      <c r="L74" s="217" t="s">
        <v>183</v>
      </c>
      <c r="M74" s="213">
        <v>130</v>
      </c>
      <c r="N74" s="213">
        <v>0.85</v>
      </c>
      <c r="O74" s="213" t="s">
        <v>183</v>
      </c>
      <c r="P74" s="213" t="s">
        <v>183</v>
      </c>
      <c r="Q74" s="213" t="s">
        <v>183</v>
      </c>
      <c r="R74" s="217"/>
      <c r="S74" s="312">
        <v>4190</v>
      </c>
      <c r="T74" s="217">
        <v>0.5</v>
      </c>
      <c r="U74" s="217" t="s">
        <v>183</v>
      </c>
      <c r="V74" s="217" t="s">
        <v>183</v>
      </c>
      <c r="W74" s="217" t="s">
        <v>183</v>
      </c>
      <c r="X74" s="216">
        <v>4320</v>
      </c>
      <c r="Y74" s="213">
        <v>0.51</v>
      </c>
      <c r="Z74" s="213" t="s">
        <v>183</v>
      </c>
      <c r="AA74" s="213" t="s">
        <v>183</v>
      </c>
      <c r="AB74" s="213" t="s">
        <v>183</v>
      </c>
      <c r="AC74" s="214">
        <v>45</v>
      </c>
      <c r="AD74" s="212"/>
      <c r="AE74" s="211">
        <v>4320</v>
      </c>
      <c r="AF74" s="210">
        <v>0.51</v>
      </c>
      <c r="AG74" s="210" t="s">
        <v>183</v>
      </c>
      <c r="AH74" s="210" t="s">
        <v>183</v>
      </c>
      <c r="AI74" s="210" t="s">
        <v>183</v>
      </c>
    </row>
    <row r="75" spans="1:35" ht="15.75" thickBot="1">
      <c r="A75" s="278" t="s">
        <v>348</v>
      </c>
      <c r="B75" s="220"/>
      <c r="C75" s="217"/>
      <c r="D75" s="217"/>
      <c r="E75" s="217"/>
      <c r="F75" s="217"/>
      <c r="G75" s="217"/>
      <c r="H75" s="217"/>
      <c r="I75" s="217"/>
      <c r="J75" s="217"/>
      <c r="K75" s="217"/>
      <c r="L75" s="217"/>
      <c r="M75" s="213"/>
      <c r="N75" s="213"/>
      <c r="O75" s="213"/>
      <c r="P75" s="213"/>
      <c r="Q75" s="213"/>
      <c r="R75" s="217"/>
      <c r="S75" s="217"/>
      <c r="T75" s="217"/>
      <c r="U75" s="217"/>
      <c r="V75" s="217"/>
      <c r="W75" s="217"/>
      <c r="X75" s="213"/>
      <c r="Y75" s="213"/>
      <c r="Z75" s="213"/>
      <c r="AA75" s="213"/>
      <c r="AB75" s="213"/>
      <c r="AC75" s="214"/>
      <c r="AD75" s="212"/>
      <c r="AE75" s="210"/>
      <c r="AF75" s="210"/>
      <c r="AG75" s="210"/>
      <c r="AH75" s="210"/>
      <c r="AI75" s="210"/>
    </row>
    <row r="76" spans="1:35" ht="15.75" thickBot="1">
      <c r="A76" s="311" t="s">
        <v>661</v>
      </c>
      <c r="B76" s="220" t="s">
        <v>345</v>
      </c>
      <c r="C76" s="217" t="s">
        <v>183</v>
      </c>
      <c r="D76" s="217" t="s">
        <v>183</v>
      </c>
      <c r="E76" s="217" t="s">
        <v>183</v>
      </c>
      <c r="F76" s="217" t="s">
        <v>183</v>
      </c>
      <c r="G76" s="217" t="s">
        <v>183</v>
      </c>
      <c r="H76" s="217" t="s">
        <v>183</v>
      </c>
      <c r="I76" s="217" t="s">
        <v>183</v>
      </c>
      <c r="J76" s="217" t="s">
        <v>183</v>
      </c>
      <c r="K76" s="217" t="s">
        <v>183</v>
      </c>
      <c r="L76" s="217" t="s">
        <v>183</v>
      </c>
      <c r="M76" s="213" t="s">
        <v>183</v>
      </c>
      <c r="N76" s="213" t="s">
        <v>183</v>
      </c>
      <c r="O76" s="213" t="s">
        <v>183</v>
      </c>
      <c r="P76" s="213" t="s">
        <v>183</v>
      </c>
      <c r="Q76" s="213" t="s">
        <v>183</v>
      </c>
      <c r="R76" s="217"/>
      <c r="S76" s="312">
        <v>1502</v>
      </c>
      <c r="T76" s="217">
        <v>0.41</v>
      </c>
      <c r="U76" s="217">
        <v>0.4</v>
      </c>
      <c r="V76" s="217">
        <v>1.44</v>
      </c>
      <c r="W76" s="217">
        <v>1.2E-2</v>
      </c>
      <c r="X76" s="216">
        <v>1502</v>
      </c>
      <c r="Y76" s="213">
        <v>0.41</v>
      </c>
      <c r="Z76" s="213">
        <v>0.4</v>
      </c>
      <c r="AA76" s="213">
        <v>1.44</v>
      </c>
      <c r="AB76" s="213">
        <v>1.2E-2</v>
      </c>
      <c r="AC76" s="214">
        <v>56.1</v>
      </c>
      <c r="AD76" s="212"/>
      <c r="AE76" s="211">
        <v>1502</v>
      </c>
      <c r="AF76" s="210">
        <v>0.41</v>
      </c>
      <c r="AG76" s="310">
        <v>0.4</v>
      </c>
      <c r="AH76" s="210">
        <v>1.44</v>
      </c>
      <c r="AI76" s="210">
        <v>1.2E-2</v>
      </c>
    </row>
    <row r="77" spans="1:35" ht="15.75" thickBot="1">
      <c r="A77" s="311" t="s">
        <v>660</v>
      </c>
      <c r="B77" s="220" t="s">
        <v>345</v>
      </c>
      <c r="C77" s="217" t="s">
        <v>183</v>
      </c>
      <c r="D77" s="217" t="s">
        <v>183</v>
      </c>
      <c r="E77" s="217" t="s">
        <v>183</v>
      </c>
      <c r="F77" s="217" t="s">
        <v>183</v>
      </c>
      <c r="G77" s="217" t="s">
        <v>183</v>
      </c>
      <c r="H77" s="217" t="s">
        <v>183</v>
      </c>
      <c r="I77" s="217" t="s">
        <v>183</v>
      </c>
      <c r="J77" s="217" t="s">
        <v>183</v>
      </c>
      <c r="K77" s="217" t="s">
        <v>183</v>
      </c>
      <c r="L77" s="217" t="s">
        <v>183</v>
      </c>
      <c r="M77" s="213" t="s">
        <v>183</v>
      </c>
      <c r="N77" s="213" t="s">
        <v>183</v>
      </c>
      <c r="O77" s="213" t="s">
        <v>183</v>
      </c>
      <c r="P77" s="213" t="s">
        <v>183</v>
      </c>
      <c r="Q77" s="213" t="s">
        <v>183</v>
      </c>
      <c r="R77" s="217"/>
      <c r="S77" s="217">
        <v>107</v>
      </c>
      <c r="T77" s="217">
        <v>0.42</v>
      </c>
      <c r="U77" s="217">
        <v>0.3</v>
      </c>
      <c r="V77" s="217">
        <v>1.58</v>
      </c>
      <c r="W77" s="217">
        <v>1.0999999999999999E-2</v>
      </c>
      <c r="X77" s="213">
        <v>107</v>
      </c>
      <c r="Y77" s="213">
        <v>0.42</v>
      </c>
      <c r="Z77" s="213">
        <v>0.3</v>
      </c>
      <c r="AA77" s="213">
        <v>1.58</v>
      </c>
      <c r="AB77" s="213">
        <v>1.0999999999999999E-2</v>
      </c>
      <c r="AC77" s="214">
        <v>66</v>
      </c>
      <c r="AD77" s="212"/>
      <c r="AE77" s="210">
        <v>107</v>
      </c>
      <c r="AF77" s="210">
        <v>0.42</v>
      </c>
      <c r="AG77" s="310">
        <v>0.3</v>
      </c>
      <c r="AH77" s="210">
        <v>1.58</v>
      </c>
      <c r="AI77" s="210">
        <v>1.0999999999999999E-2</v>
      </c>
    </row>
    <row r="78" spans="1:35" ht="18" thickBot="1">
      <c r="A78" s="311" t="s">
        <v>925</v>
      </c>
      <c r="B78" s="220" t="s">
        <v>345</v>
      </c>
      <c r="C78" s="217">
        <v>57</v>
      </c>
      <c r="D78" s="217">
        <v>1.9</v>
      </c>
      <c r="E78" s="217">
        <v>0.5</v>
      </c>
      <c r="F78" s="217">
        <v>4.3</v>
      </c>
      <c r="G78" s="217" t="s">
        <v>183</v>
      </c>
      <c r="H78" s="217">
        <v>381</v>
      </c>
      <c r="I78" s="217">
        <v>1.39</v>
      </c>
      <c r="J78" s="217">
        <v>0.35</v>
      </c>
      <c r="K78" s="217">
        <v>3.24</v>
      </c>
      <c r="L78" s="217" t="s">
        <v>183</v>
      </c>
      <c r="M78" s="213">
        <v>438</v>
      </c>
      <c r="N78" s="213">
        <v>1.46</v>
      </c>
      <c r="O78" s="213">
        <v>0.37</v>
      </c>
      <c r="P78" s="213">
        <v>3.38</v>
      </c>
      <c r="Q78" s="213" t="s">
        <v>183</v>
      </c>
      <c r="R78" s="217"/>
      <c r="S78" s="217">
        <v>718</v>
      </c>
      <c r="T78" s="217">
        <v>0.83</v>
      </c>
      <c r="U78" s="217">
        <v>0.28999999999999998</v>
      </c>
      <c r="V78" s="217">
        <v>2.4700000000000002</v>
      </c>
      <c r="W78" s="217" t="s">
        <v>183</v>
      </c>
      <c r="X78" s="216">
        <v>1156</v>
      </c>
      <c r="Y78" s="213">
        <v>1.07</v>
      </c>
      <c r="Z78" s="213">
        <v>0.32</v>
      </c>
      <c r="AA78" s="213">
        <v>2.82</v>
      </c>
      <c r="AB78" s="213" t="s">
        <v>183</v>
      </c>
      <c r="AC78" s="214">
        <v>66</v>
      </c>
      <c r="AD78" s="212"/>
      <c r="AE78" s="211">
        <v>1156</v>
      </c>
      <c r="AF78" s="210">
        <v>1.07</v>
      </c>
      <c r="AG78" s="210">
        <v>0.32</v>
      </c>
      <c r="AH78" s="210">
        <v>2.82</v>
      </c>
      <c r="AI78" s="210" t="s">
        <v>183</v>
      </c>
    </row>
    <row r="79" spans="1:35" ht="15.75" thickBot="1">
      <c r="A79" s="311" t="s">
        <v>623</v>
      </c>
      <c r="B79" s="220" t="s">
        <v>345</v>
      </c>
      <c r="C79" s="217" t="s">
        <v>183</v>
      </c>
      <c r="D79" s="217" t="s">
        <v>183</v>
      </c>
      <c r="E79" s="217" t="s">
        <v>183</v>
      </c>
      <c r="F79" s="217" t="s">
        <v>183</v>
      </c>
      <c r="G79" s="217" t="s">
        <v>183</v>
      </c>
      <c r="H79" s="217">
        <v>85</v>
      </c>
      <c r="I79" s="217">
        <v>1.62</v>
      </c>
      <c r="J79" s="217">
        <v>0.55000000000000004</v>
      </c>
      <c r="K79" s="217">
        <v>4.21</v>
      </c>
      <c r="L79" s="217" t="s">
        <v>183</v>
      </c>
      <c r="M79" s="213">
        <v>85</v>
      </c>
      <c r="N79" s="213">
        <v>1.62</v>
      </c>
      <c r="O79" s="213">
        <v>0.55000000000000004</v>
      </c>
      <c r="P79" s="213">
        <v>4.21</v>
      </c>
      <c r="Q79" s="213" t="s">
        <v>183</v>
      </c>
      <c r="R79" s="217"/>
      <c r="S79" s="217">
        <v>160</v>
      </c>
      <c r="T79" s="217">
        <v>1.05</v>
      </c>
      <c r="U79" s="217">
        <v>0.37</v>
      </c>
      <c r="V79" s="217">
        <v>2.85</v>
      </c>
      <c r="W79" s="217" t="s">
        <v>183</v>
      </c>
      <c r="X79" s="213">
        <v>245</v>
      </c>
      <c r="Y79" s="213">
        <v>1.25</v>
      </c>
      <c r="Z79" s="213">
        <v>0.43</v>
      </c>
      <c r="AA79" s="213">
        <v>3.32</v>
      </c>
      <c r="AB79" s="213" t="s">
        <v>183</v>
      </c>
      <c r="AC79" s="214">
        <v>56.1</v>
      </c>
      <c r="AD79" s="212"/>
      <c r="AE79" s="210">
        <v>245</v>
      </c>
      <c r="AF79" s="210">
        <v>1.25</v>
      </c>
      <c r="AG79" s="210">
        <v>0.43</v>
      </c>
      <c r="AH79" s="210">
        <v>3.32</v>
      </c>
      <c r="AI79" s="210" t="s">
        <v>183</v>
      </c>
    </row>
    <row r="80" spans="1:35" ht="15.75" thickBot="1">
      <c r="A80" s="311" t="s">
        <v>659</v>
      </c>
      <c r="B80" s="220" t="s">
        <v>345</v>
      </c>
      <c r="C80" s="217" t="s">
        <v>183</v>
      </c>
      <c r="D80" s="217" t="s">
        <v>183</v>
      </c>
      <c r="E80" s="217" t="s">
        <v>183</v>
      </c>
      <c r="F80" s="217" t="s">
        <v>183</v>
      </c>
      <c r="G80" s="217" t="s">
        <v>183</v>
      </c>
      <c r="H80" s="217" t="s">
        <v>183</v>
      </c>
      <c r="I80" s="217" t="s">
        <v>183</v>
      </c>
      <c r="J80" s="217" t="s">
        <v>183</v>
      </c>
      <c r="K80" s="217" t="s">
        <v>183</v>
      </c>
      <c r="L80" s="217" t="s">
        <v>183</v>
      </c>
      <c r="M80" s="213" t="s">
        <v>183</v>
      </c>
      <c r="N80" s="213" t="s">
        <v>183</v>
      </c>
      <c r="O80" s="213" t="s">
        <v>183</v>
      </c>
      <c r="P80" s="213" t="s">
        <v>183</v>
      </c>
      <c r="Q80" s="213" t="s">
        <v>183</v>
      </c>
      <c r="R80" s="217"/>
      <c r="S80" s="217">
        <v>731</v>
      </c>
      <c r="T80" s="217">
        <v>0.83</v>
      </c>
      <c r="U80" s="217">
        <v>7.0000000000000007E-2</v>
      </c>
      <c r="V80" s="217">
        <v>1.87</v>
      </c>
      <c r="W80" s="217" t="s">
        <v>183</v>
      </c>
      <c r="X80" s="213">
        <v>731</v>
      </c>
      <c r="Y80" s="213">
        <v>0.83</v>
      </c>
      <c r="Z80" s="213">
        <v>7.0000000000000007E-2</v>
      </c>
      <c r="AA80" s="213">
        <v>1.87</v>
      </c>
      <c r="AB80" s="213" t="s">
        <v>183</v>
      </c>
      <c r="AC80" s="214">
        <v>66</v>
      </c>
      <c r="AD80" s="212"/>
      <c r="AE80" s="210">
        <v>731</v>
      </c>
      <c r="AF80" s="210">
        <v>0.83</v>
      </c>
      <c r="AG80" s="210">
        <v>7.0000000000000007E-2</v>
      </c>
      <c r="AH80" s="210">
        <v>1.87</v>
      </c>
      <c r="AI80" s="210" t="s">
        <v>183</v>
      </c>
    </row>
    <row r="81" spans="1:35" ht="15.75" thickBot="1">
      <c r="A81" s="311" t="s">
        <v>658</v>
      </c>
      <c r="B81" s="220" t="s">
        <v>343</v>
      </c>
      <c r="C81" s="217">
        <v>16</v>
      </c>
      <c r="D81" s="217">
        <v>0.41</v>
      </c>
      <c r="E81" s="217">
        <v>0.38</v>
      </c>
      <c r="F81" s="217">
        <v>1.1000000000000001</v>
      </c>
      <c r="G81" s="217" t="s">
        <v>183</v>
      </c>
      <c r="H81" s="217">
        <v>92</v>
      </c>
      <c r="I81" s="217">
        <v>0.33</v>
      </c>
      <c r="J81" s="217">
        <v>0.3</v>
      </c>
      <c r="K81" s="217">
        <v>1.1299999999999999</v>
      </c>
      <c r="L81" s="217" t="s">
        <v>183</v>
      </c>
      <c r="M81" s="213">
        <v>109</v>
      </c>
      <c r="N81" s="213">
        <v>0.34</v>
      </c>
      <c r="O81" s="213">
        <v>0.31</v>
      </c>
      <c r="P81" s="213">
        <v>1.1200000000000001</v>
      </c>
      <c r="Q81" s="213" t="s">
        <v>183</v>
      </c>
      <c r="R81" s="217"/>
      <c r="S81" s="217">
        <v>319</v>
      </c>
      <c r="T81" s="217">
        <v>0.28999999999999998</v>
      </c>
      <c r="U81" s="217">
        <v>0.19</v>
      </c>
      <c r="V81" s="217">
        <v>1.01</v>
      </c>
      <c r="W81" s="217" t="s">
        <v>183</v>
      </c>
      <c r="X81" s="213">
        <v>428</v>
      </c>
      <c r="Y81" s="213">
        <v>0.3</v>
      </c>
      <c r="Z81" s="213">
        <v>0.22</v>
      </c>
      <c r="AA81" s="213">
        <v>1.04</v>
      </c>
      <c r="AB81" s="213" t="s">
        <v>183</v>
      </c>
      <c r="AC81" s="214">
        <v>66</v>
      </c>
      <c r="AD81" s="212"/>
      <c r="AE81" s="210">
        <v>435</v>
      </c>
      <c r="AF81" s="210">
        <v>0.3</v>
      </c>
      <c r="AG81" s="210">
        <v>0.22</v>
      </c>
      <c r="AH81" s="210">
        <v>1.04</v>
      </c>
      <c r="AI81" s="210" t="s">
        <v>183</v>
      </c>
    </row>
    <row r="82" spans="1:35" ht="15.75" thickBot="1">
      <c r="A82" s="311" t="s">
        <v>657</v>
      </c>
      <c r="B82" s="220" t="s">
        <v>345</v>
      </c>
      <c r="C82" s="217">
        <v>10</v>
      </c>
      <c r="D82" s="217">
        <v>0.48</v>
      </c>
      <c r="E82" s="217">
        <v>0.91</v>
      </c>
      <c r="F82" s="217">
        <v>1.31</v>
      </c>
      <c r="G82" s="217" t="s">
        <v>183</v>
      </c>
      <c r="H82" s="217">
        <v>50</v>
      </c>
      <c r="I82" s="217">
        <v>0.38</v>
      </c>
      <c r="J82" s="217">
        <v>0.61</v>
      </c>
      <c r="K82" s="217">
        <v>1.18</v>
      </c>
      <c r="L82" s="217" t="s">
        <v>183</v>
      </c>
      <c r="M82" s="213">
        <v>60</v>
      </c>
      <c r="N82" s="213">
        <v>0.4</v>
      </c>
      <c r="O82" s="213">
        <v>0.66</v>
      </c>
      <c r="P82" s="213">
        <v>1.2</v>
      </c>
      <c r="Q82" s="213" t="s">
        <v>183</v>
      </c>
      <c r="R82" s="217"/>
      <c r="S82" s="217">
        <v>144</v>
      </c>
      <c r="T82" s="217">
        <v>0.41</v>
      </c>
      <c r="U82" s="217">
        <v>0.42</v>
      </c>
      <c r="V82" s="217">
        <v>1.25</v>
      </c>
      <c r="W82" s="217" t="s">
        <v>183</v>
      </c>
      <c r="X82" s="213">
        <v>204</v>
      </c>
      <c r="Y82" s="213">
        <v>0.4</v>
      </c>
      <c r="Z82" s="213">
        <v>0.49</v>
      </c>
      <c r="AA82" s="213">
        <v>1.23</v>
      </c>
      <c r="AB82" s="213" t="s">
        <v>183</v>
      </c>
      <c r="AC82" s="214">
        <v>66</v>
      </c>
      <c r="AD82" s="212"/>
      <c r="AE82" s="210">
        <v>204</v>
      </c>
      <c r="AF82" s="210">
        <v>0.4</v>
      </c>
      <c r="AG82" s="210">
        <v>0.49</v>
      </c>
      <c r="AH82" s="210">
        <v>1.23</v>
      </c>
      <c r="AI82" s="210" t="s">
        <v>183</v>
      </c>
    </row>
    <row r="83" spans="1:35" ht="15.75" thickBot="1">
      <c r="A83" s="301" t="s">
        <v>619</v>
      </c>
      <c r="B83" s="221"/>
      <c r="C83" s="218">
        <v>83</v>
      </c>
      <c r="D83" s="218">
        <v>1.44</v>
      </c>
      <c r="E83" s="218">
        <v>0.53</v>
      </c>
      <c r="F83" s="218">
        <v>3.33</v>
      </c>
      <c r="G83" s="218" t="s">
        <v>183</v>
      </c>
      <c r="H83" s="218">
        <v>608</v>
      </c>
      <c r="I83" s="218">
        <v>1.18</v>
      </c>
      <c r="J83" s="218">
        <v>0.39</v>
      </c>
      <c r="K83" s="218">
        <v>2.89</v>
      </c>
      <c r="L83" s="218" t="s">
        <v>183</v>
      </c>
      <c r="M83" s="213">
        <v>691</v>
      </c>
      <c r="N83" s="213">
        <v>1.21</v>
      </c>
      <c r="O83" s="213">
        <v>0.41</v>
      </c>
      <c r="P83" s="213">
        <v>2.94</v>
      </c>
      <c r="Q83" s="213" t="s">
        <v>183</v>
      </c>
      <c r="R83" s="218"/>
      <c r="S83" s="219">
        <v>3681</v>
      </c>
      <c r="T83" s="218">
        <v>0.59</v>
      </c>
      <c r="U83" s="218">
        <v>0.28999999999999998</v>
      </c>
      <c r="V83" s="218">
        <v>1.75</v>
      </c>
      <c r="W83" s="218">
        <v>5.0000000000000001E-3</v>
      </c>
      <c r="X83" s="216">
        <v>4372</v>
      </c>
      <c r="Y83" s="213">
        <v>0.69</v>
      </c>
      <c r="Z83" s="213">
        <v>0.31</v>
      </c>
      <c r="AA83" s="213">
        <v>1.93</v>
      </c>
      <c r="AB83" s="213">
        <v>4.0000000000000001E-3</v>
      </c>
      <c r="AC83" s="309"/>
      <c r="AD83" s="206"/>
      <c r="AE83" s="211">
        <v>4380</v>
      </c>
      <c r="AF83" s="210">
        <v>0.69</v>
      </c>
      <c r="AG83" s="310">
        <v>0.31</v>
      </c>
      <c r="AH83" s="210">
        <v>1.93</v>
      </c>
      <c r="AI83" s="210">
        <v>4.0000000000000001E-3</v>
      </c>
    </row>
    <row r="84" spans="1:35" ht="15.75" thickBot="1">
      <c r="A84" s="301" t="s">
        <v>618</v>
      </c>
      <c r="B84" s="221"/>
      <c r="C84" s="219">
        <v>1202</v>
      </c>
      <c r="D84" s="218">
        <v>0.64</v>
      </c>
      <c r="E84" s="218">
        <v>0.06</v>
      </c>
      <c r="F84" s="218">
        <v>0.31</v>
      </c>
      <c r="G84" s="218">
        <v>1E-3</v>
      </c>
      <c r="H84" s="219">
        <v>4738</v>
      </c>
      <c r="I84" s="218">
        <v>0.82</v>
      </c>
      <c r="J84" s="218">
        <v>0.09</v>
      </c>
      <c r="K84" s="218">
        <v>1.23</v>
      </c>
      <c r="L84" s="218">
        <v>7.0000000000000001E-3</v>
      </c>
      <c r="M84" s="216">
        <v>5940</v>
      </c>
      <c r="N84" s="213">
        <v>0.78</v>
      </c>
      <c r="O84" s="213">
        <v>0.09</v>
      </c>
      <c r="P84" s="213">
        <v>1.04</v>
      </c>
      <c r="Q84" s="213">
        <v>5.0000000000000001E-3</v>
      </c>
      <c r="R84" s="218"/>
      <c r="S84" s="219">
        <v>25095</v>
      </c>
      <c r="T84" s="218">
        <v>0.55000000000000004</v>
      </c>
      <c r="U84" s="218">
        <v>0.06</v>
      </c>
      <c r="V84" s="218">
        <v>0.43</v>
      </c>
      <c r="W84" s="218">
        <v>2E-3</v>
      </c>
      <c r="X84" s="216">
        <v>31035</v>
      </c>
      <c r="Y84" s="213">
        <v>0.59</v>
      </c>
      <c r="Z84" s="213">
        <v>7.0000000000000007E-2</v>
      </c>
      <c r="AA84" s="213">
        <v>0.55000000000000004</v>
      </c>
      <c r="AB84" s="213">
        <v>3.0000000000000001E-3</v>
      </c>
      <c r="AC84" s="309"/>
      <c r="AD84" s="206"/>
      <c r="AE84" s="211">
        <v>30720</v>
      </c>
      <c r="AF84" s="210">
        <v>0.59</v>
      </c>
      <c r="AG84" s="210">
        <v>0.06</v>
      </c>
      <c r="AH84" s="210">
        <v>0.55000000000000004</v>
      </c>
      <c r="AI84" s="210">
        <v>3.0000000000000001E-3</v>
      </c>
    </row>
    <row r="86" spans="1:35">
      <c r="A86" s="192" t="s">
        <v>926</v>
      </c>
    </row>
    <row r="87" spans="1:35">
      <c r="A87" s="192" t="s">
        <v>927</v>
      </c>
    </row>
    <row r="88" spans="1:35">
      <c r="A88" s="192" t="s">
        <v>928</v>
      </c>
    </row>
    <row r="89" spans="1:35">
      <c r="A89" s="192" t="s">
        <v>929</v>
      </c>
    </row>
    <row r="92" spans="1:35" ht="21.75">
      <c r="A92" s="208" t="s">
        <v>353</v>
      </c>
      <c r="B92" s="208" t="s">
        <v>614</v>
      </c>
      <c r="C92" s="207"/>
      <c r="D92" s="207"/>
      <c r="E92" s="207"/>
      <c r="F92" s="207"/>
      <c r="G92" s="207"/>
      <c r="H92" s="207"/>
      <c r="I92" s="207"/>
      <c r="J92" s="207"/>
      <c r="K92" s="207"/>
      <c r="L92" s="207"/>
      <c r="M92" s="207"/>
      <c r="N92" s="207"/>
      <c r="O92" s="207"/>
      <c r="P92" s="207"/>
      <c r="Q92" s="207"/>
      <c r="R92" s="231"/>
      <c r="S92" s="231"/>
      <c r="T92" s="231"/>
      <c r="U92" s="231"/>
      <c r="V92" s="231"/>
      <c r="W92" s="231"/>
      <c r="X92" s="231"/>
    </row>
    <row r="93" spans="1:35" ht="30" customHeight="1">
      <c r="A93" s="230"/>
      <c r="B93" s="749" t="s">
        <v>904</v>
      </c>
      <c r="C93" s="751" t="s">
        <v>354</v>
      </c>
      <c r="D93" s="751"/>
      <c r="E93" s="751"/>
      <c r="F93" s="751" t="s">
        <v>355</v>
      </c>
      <c r="G93" s="751"/>
      <c r="H93" s="751"/>
      <c r="I93" s="762" t="s">
        <v>656</v>
      </c>
      <c r="J93" s="756"/>
      <c r="K93" s="756"/>
      <c r="L93" s="212"/>
      <c r="M93" s="212"/>
      <c r="N93" s="751" t="s">
        <v>356</v>
      </c>
      <c r="O93" s="751"/>
      <c r="P93" s="751"/>
      <c r="Q93" s="756" t="s">
        <v>655</v>
      </c>
      <c r="R93" s="756"/>
      <c r="S93" s="756"/>
      <c r="T93" s="744" t="s">
        <v>609</v>
      </c>
      <c r="U93" s="212"/>
      <c r="V93" s="758" t="s">
        <v>655</v>
      </c>
      <c r="W93" s="758"/>
      <c r="X93" s="758"/>
    </row>
    <row r="94" spans="1:35" ht="15.75" thickBot="1">
      <c r="A94" s="230"/>
      <c r="B94" s="749"/>
      <c r="C94" s="759" t="s">
        <v>889</v>
      </c>
      <c r="D94" s="759"/>
      <c r="E94" s="759"/>
      <c r="F94" s="759" t="s">
        <v>889</v>
      </c>
      <c r="G94" s="759"/>
      <c r="H94" s="759"/>
      <c r="I94" s="760" t="s">
        <v>889</v>
      </c>
      <c r="J94" s="760"/>
      <c r="K94" s="760"/>
      <c r="L94" s="229"/>
      <c r="M94" s="229"/>
      <c r="N94" s="759" t="s">
        <v>698</v>
      </c>
      <c r="O94" s="759"/>
      <c r="P94" s="759"/>
      <c r="Q94" s="760" t="s">
        <v>889</v>
      </c>
      <c r="R94" s="760"/>
      <c r="S94" s="760"/>
      <c r="T94" s="744"/>
      <c r="U94" s="212"/>
      <c r="V94" s="761" t="s">
        <v>698</v>
      </c>
      <c r="W94" s="761"/>
      <c r="X94" s="761"/>
    </row>
    <row r="95" spans="1:35" ht="15.75" thickBot="1">
      <c r="A95" s="230"/>
      <c r="B95" s="749"/>
      <c r="C95" s="212" t="s">
        <v>340</v>
      </c>
      <c r="D95" s="212" t="s">
        <v>341</v>
      </c>
      <c r="E95" s="212"/>
      <c r="F95" s="212" t="s">
        <v>340</v>
      </c>
      <c r="G95" s="212" t="s">
        <v>341</v>
      </c>
      <c r="H95" s="212"/>
      <c r="I95" s="294" t="s">
        <v>340</v>
      </c>
      <c r="J95" s="294" t="s">
        <v>341</v>
      </c>
      <c r="K95" s="294"/>
      <c r="L95" s="212"/>
      <c r="M95" s="212"/>
      <c r="N95" s="212" t="s">
        <v>340</v>
      </c>
      <c r="O95" s="212" t="s">
        <v>341</v>
      </c>
      <c r="P95" s="212"/>
      <c r="Q95" s="294" t="s">
        <v>340</v>
      </c>
      <c r="R95" s="294" t="s">
        <v>341</v>
      </c>
      <c r="S95" s="294"/>
      <c r="T95" s="757"/>
      <c r="U95" s="212"/>
      <c r="V95" s="308" t="s">
        <v>340</v>
      </c>
      <c r="W95" s="308" t="s">
        <v>341</v>
      </c>
      <c r="X95" s="308"/>
    </row>
    <row r="96" spans="1:35" ht="18" thickBot="1">
      <c r="A96" s="243" t="s">
        <v>930</v>
      </c>
      <c r="B96" s="307"/>
      <c r="C96" s="238" t="s">
        <v>604</v>
      </c>
      <c r="D96" s="238" t="s">
        <v>351</v>
      </c>
      <c r="E96" s="238" t="s">
        <v>352</v>
      </c>
      <c r="F96" s="238" t="s">
        <v>604</v>
      </c>
      <c r="G96" s="238" t="s">
        <v>351</v>
      </c>
      <c r="H96" s="238" t="s">
        <v>352</v>
      </c>
      <c r="I96" s="236" t="s">
        <v>604</v>
      </c>
      <c r="J96" s="236" t="s">
        <v>351</v>
      </c>
      <c r="K96" s="236" t="s">
        <v>352</v>
      </c>
      <c r="L96" s="238"/>
      <c r="M96" s="238"/>
      <c r="N96" s="238" t="s">
        <v>604</v>
      </c>
      <c r="O96" s="238" t="s">
        <v>351</v>
      </c>
      <c r="P96" s="238" t="s">
        <v>352</v>
      </c>
      <c r="Q96" s="236" t="s">
        <v>604</v>
      </c>
      <c r="R96" s="236" t="s">
        <v>351</v>
      </c>
      <c r="S96" s="236" t="s">
        <v>352</v>
      </c>
      <c r="T96" s="238" t="s">
        <v>342</v>
      </c>
      <c r="U96" s="212"/>
      <c r="V96" s="233" t="s">
        <v>604</v>
      </c>
      <c r="W96" s="233" t="s">
        <v>351</v>
      </c>
      <c r="X96" s="233" t="s">
        <v>352</v>
      </c>
    </row>
    <row r="97" spans="1:24" ht="15.75" thickBot="1">
      <c r="A97" s="242" t="s">
        <v>891</v>
      </c>
      <c r="B97" s="307" t="s">
        <v>343</v>
      </c>
      <c r="C97" s="238">
        <v>445</v>
      </c>
      <c r="D97" s="238">
        <v>4.3</v>
      </c>
      <c r="E97" s="238">
        <v>0.2</v>
      </c>
      <c r="F97" s="238">
        <v>398</v>
      </c>
      <c r="G97" s="238">
        <v>4</v>
      </c>
      <c r="H97" s="238">
        <v>0.2</v>
      </c>
      <c r="I97" s="239">
        <v>843</v>
      </c>
      <c r="J97" s="236">
        <v>4.2</v>
      </c>
      <c r="K97" s="236">
        <v>0.2</v>
      </c>
      <c r="L97" s="238"/>
      <c r="M97" s="238"/>
      <c r="N97" s="238">
        <v>596</v>
      </c>
      <c r="O97" s="238">
        <v>3.9</v>
      </c>
      <c r="P97" s="238">
        <v>0.2</v>
      </c>
      <c r="Q97" s="239">
        <v>1439</v>
      </c>
      <c r="R97" s="236">
        <v>4.0999999999999996</v>
      </c>
      <c r="S97" s="236">
        <v>0.2</v>
      </c>
      <c r="T97" s="237">
        <v>80</v>
      </c>
      <c r="U97" s="212"/>
      <c r="V97" s="235">
        <v>1439</v>
      </c>
      <c r="W97" s="233">
        <v>4.0999999999999996</v>
      </c>
      <c r="X97" s="233">
        <v>0.2</v>
      </c>
    </row>
    <row r="98" spans="1:24" ht="15.75" thickBot="1">
      <c r="A98" s="242" t="s">
        <v>892</v>
      </c>
      <c r="B98" s="307" t="s">
        <v>343</v>
      </c>
      <c r="C98" s="238" t="s">
        <v>183</v>
      </c>
      <c r="D98" s="238" t="s">
        <v>183</v>
      </c>
      <c r="E98" s="238" t="s">
        <v>183</v>
      </c>
      <c r="F98" s="238">
        <v>10</v>
      </c>
      <c r="G98" s="238">
        <v>12</v>
      </c>
      <c r="H98" s="238">
        <v>8.1</v>
      </c>
      <c r="I98" s="236">
        <v>10</v>
      </c>
      <c r="J98" s="236">
        <v>12</v>
      </c>
      <c r="K98" s="236">
        <v>8.1</v>
      </c>
      <c r="L98" s="238"/>
      <c r="M98" s="238"/>
      <c r="N98" s="238" t="s">
        <v>183</v>
      </c>
      <c r="O98" s="238" t="s">
        <v>183</v>
      </c>
      <c r="P98" s="238" t="s">
        <v>183</v>
      </c>
      <c r="Q98" s="236">
        <v>10</v>
      </c>
      <c r="R98" s="236">
        <v>12</v>
      </c>
      <c r="S98" s="236">
        <v>8.1</v>
      </c>
      <c r="T98" s="237">
        <v>74</v>
      </c>
      <c r="U98" s="212"/>
      <c r="V98" s="233">
        <v>8</v>
      </c>
      <c r="W98" s="233">
        <v>9.1999999999999993</v>
      </c>
      <c r="X98" s="233">
        <v>8.1999999999999993</v>
      </c>
    </row>
    <row r="99" spans="1:24" ht="15.75" thickBot="1">
      <c r="A99" s="242" t="s">
        <v>893</v>
      </c>
      <c r="B99" s="307" t="s">
        <v>343</v>
      </c>
      <c r="C99" s="238" t="s">
        <v>183</v>
      </c>
      <c r="D99" s="238" t="s">
        <v>183</v>
      </c>
      <c r="E99" s="238" t="s">
        <v>183</v>
      </c>
      <c r="F99" s="238">
        <v>11</v>
      </c>
      <c r="G99" s="238">
        <v>84.9</v>
      </c>
      <c r="H99" s="238" t="s">
        <v>183</v>
      </c>
      <c r="I99" s="236">
        <v>11</v>
      </c>
      <c r="J99" s="236">
        <v>84.9</v>
      </c>
      <c r="K99" s="236" t="s">
        <v>183</v>
      </c>
      <c r="L99" s="238"/>
      <c r="M99" s="238"/>
      <c r="N99" s="238">
        <v>16</v>
      </c>
      <c r="O99" s="238">
        <v>79.2</v>
      </c>
      <c r="P99" s="238" t="s">
        <v>183</v>
      </c>
      <c r="Q99" s="236">
        <v>27</v>
      </c>
      <c r="R99" s="236">
        <v>81.599999999999994</v>
      </c>
      <c r="S99" s="236" t="s">
        <v>183</v>
      </c>
      <c r="T99" s="237">
        <v>100</v>
      </c>
      <c r="U99" s="212"/>
      <c r="V99" s="233">
        <v>27</v>
      </c>
      <c r="W99" s="233">
        <v>81.599999999999994</v>
      </c>
      <c r="X99" s="233" t="s">
        <v>183</v>
      </c>
    </row>
    <row r="100" spans="1:24" ht="15.75" thickBot="1">
      <c r="A100" s="243" t="s">
        <v>615</v>
      </c>
      <c r="B100" s="307"/>
      <c r="C100" s="240">
        <v>445</v>
      </c>
      <c r="D100" s="240">
        <v>4.3</v>
      </c>
      <c r="E100" s="240">
        <v>0.2</v>
      </c>
      <c r="F100" s="240">
        <v>420</v>
      </c>
      <c r="G100" s="240">
        <v>6.3</v>
      </c>
      <c r="H100" s="240">
        <v>8.3000000000000007</v>
      </c>
      <c r="I100" s="239">
        <v>865</v>
      </c>
      <c r="J100" s="236">
        <v>5.3</v>
      </c>
      <c r="K100" s="236">
        <v>4.0999999999999996</v>
      </c>
      <c r="L100" s="238"/>
      <c r="M100" s="238"/>
      <c r="N100" s="240">
        <v>612</v>
      </c>
      <c r="O100" s="240">
        <v>5.8</v>
      </c>
      <c r="P100" s="240">
        <v>0.2</v>
      </c>
      <c r="Q100" s="239">
        <v>1476</v>
      </c>
      <c r="R100" s="236">
        <v>5.5</v>
      </c>
      <c r="S100" s="236">
        <v>2.5</v>
      </c>
      <c r="T100" s="237"/>
      <c r="U100" s="212"/>
      <c r="V100" s="235">
        <v>1474</v>
      </c>
      <c r="W100" s="233">
        <v>5.5</v>
      </c>
      <c r="X100" s="233">
        <v>2.5</v>
      </c>
    </row>
    <row r="101" spans="1:24">
      <c r="A101" s="209"/>
      <c r="C101" s="209"/>
      <c r="D101" s="209"/>
      <c r="E101" s="209"/>
      <c r="F101" s="209"/>
      <c r="G101" s="209"/>
      <c r="H101" s="209"/>
      <c r="I101" s="209"/>
      <c r="J101" s="209"/>
      <c r="K101" s="209"/>
      <c r="L101" s="209"/>
      <c r="M101" s="209"/>
      <c r="N101" s="209"/>
      <c r="O101" s="209"/>
      <c r="P101" s="209"/>
      <c r="Q101" s="209"/>
      <c r="R101" s="209"/>
      <c r="S101" s="209"/>
      <c r="T101" s="209"/>
      <c r="U101" s="209"/>
      <c r="V101" s="209"/>
      <c r="W101" s="209"/>
      <c r="X101" s="209"/>
    </row>
    <row r="102" spans="1:24">
      <c r="A102" s="230" t="s">
        <v>900</v>
      </c>
      <c r="C102" s="209"/>
      <c r="D102" s="209"/>
      <c r="E102" s="209"/>
      <c r="F102" s="209"/>
      <c r="G102" s="209"/>
      <c r="H102" s="209"/>
      <c r="I102" s="209"/>
      <c r="J102" s="209"/>
      <c r="K102" s="209"/>
      <c r="L102" s="209"/>
      <c r="M102" s="209"/>
      <c r="N102" s="209"/>
      <c r="O102" s="209"/>
      <c r="P102" s="209"/>
      <c r="Q102" s="209"/>
      <c r="R102" s="209"/>
      <c r="S102" s="209"/>
      <c r="T102" s="209"/>
      <c r="U102" s="209"/>
      <c r="V102" s="209"/>
      <c r="W102" s="209"/>
      <c r="X102" s="209"/>
    </row>
    <row r="103" spans="1:24">
      <c r="A103" s="230" t="s">
        <v>931</v>
      </c>
      <c r="C103" s="209"/>
      <c r="D103" s="209"/>
      <c r="E103" s="209"/>
      <c r="F103" s="209"/>
      <c r="G103" s="209"/>
      <c r="H103" s="209"/>
      <c r="I103" s="209"/>
      <c r="J103" s="209"/>
      <c r="K103" s="209"/>
      <c r="L103" s="209"/>
      <c r="M103" s="209"/>
      <c r="N103" s="209"/>
      <c r="O103" s="209"/>
      <c r="P103" s="209"/>
      <c r="Q103" s="209"/>
      <c r="R103" s="209"/>
      <c r="S103" s="209"/>
      <c r="T103" s="209"/>
      <c r="U103" s="209"/>
      <c r="V103" s="209"/>
      <c r="W103" s="209"/>
      <c r="X103" s="209"/>
    </row>
    <row r="104" spans="1:24">
      <c r="A104" s="209"/>
      <c r="C104" s="209"/>
      <c r="D104" s="209"/>
      <c r="E104" s="209"/>
      <c r="F104" s="209"/>
      <c r="G104" s="209"/>
      <c r="H104" s="209"/>
      <c r="I104" s="209"/>
      <c r="J104" s="209"/>
      <c r="K104" s="209"/>
      <c r="L104" s="209"/>
      <c r="M104" s="209"/>
      <c r="N104" s="209"/>
      <c r="O104" s="209"/>
      <c r="P104" s="209"/>
      <c r="Q104" s="209"/>
      <c r="R104" s="209"/>
      <c r="S104" s="209"/>
      <c r="T104" s="209"/>
      <c r="U104" s="209"/>
      <c r="V104" s="209"/>
      <c r="W104" s="209"/>
      <c r="X104" s="209"/>
    </row>
    <row r="105" spans="1:24">
      <c r="A105" s="209"/>
      <c r="C105" s="209"/>
      <c r="D105" s="209"/>
      <c r="E105" s="209"/>
      <c r="F105" s="209"/>
      <c r="G105" s="209"/>
      <c r="H105" s="209"/>
      <c r="I105" s="209"/>
      <c r="J105" s="209"/>
      <c r="K105" s="209"/>
      <c r="L105" s="209"/>
      <c r="M105" s="209"/>
      <c r="N105" s="209"/>
      <c r="O105" s="209"/>
      <c r="P105" s="209"/>
      <c r="Q105" s="209"/>
      <c r="R105" s="209"/>
      <c r="S105" s="209"/>
      <c r="T105" s="209"/>
      <c r="U105" s="209"/>
      <c r="V105" s="209"/>
      <c r="W105" s="209"/>
      <c r="X105" s="209"/>
    </row>
    <row r="106" spans="1:24" ht="21.75">
      <c r="A106" s="208" t="s">
        <v>353</v>
      </c>
      <c r="B106" s="208" t="s">
        <v>614</v>
      </c>
      <c r="C106" s="207"/>
      <c r="D106" s="207"/>
      <c r="E106" s="207"/>
      <c r="F106" s="207"/>
      <c r="G106" s="207"/>
      <c r="H106" s="207"/>
      <c r="I106" s="207"/>
      <c r="J106" s="207"/>
      <c r="K106" s="207"/>
      <c r="L106" s="207"/>
      <c r="M106" s="207"/>
      <c r="N106" s="207"/>
      <c r="O106" s="207"/>
      <c r="P106" s="207"/>
      <c r="Q106" s="207"/>
      <c r="R106" s="231"/>
    </row>
    <row r="107" spans="1:24" ht="57" customHeight="1">
      <c r="A107" s="230"/>
      <c r="B107" s="749" t="s">
        <v>904</v>
      </c>
      <c r="C107" s="744" t="s">
        <v>650</v>
      </c>
      <c r="D107" s="751"/>
      <c r="E107" s="744" t="s">
        <v>653</v>
      </c>
      <c r="F107" s="751"/>
      <c r="G107" s="752" t="s">
        <v>895</v>
      </c>
      <c r="H107" s="752"/>
      <c r="I107" s="212"/>
      <c r="J107" s="212"/>
      <c r="K107" s="751" t="s">
        <v>356</v>
      </c>
      <c r="L107" s="751"/>
      <c r="M107" s="752" t="s">
        <v>655</v>
      </c>
      <c r="N107" s="755"/>
      <c r="O107" s="744" t="s">
        <v>609</v>
      </c>
      <c r="P107" s="212"/>
      <c r="Q107" s="754" t="s">
        <v>654</v>
      </c>
      <c r="R107" s="748"/>
    </row>
    <row r="108" spans="1:24" ht="15.75" thickBot="1">
      <c r="A108" s="192"/>
      <c r="B108" s="749"/>
      <c r="C108" s="747" t="s">
        <v>889</v>
      </c>
      <c r="D108" s="747"/>
      <c r="E108" s="747" t="s">
        <v>889</v>
      </c>
      <c r="F108" s="747"/>
      <c r="G108" s="752"/>
      <c r="H108" s="752"/>
      <c r="I108" s="249"/>
      <c r="J108" s="249"/>
      <c r="K108" s="747" t="s">
        <v>889</v>
      </c>
      <c r="L108" s="747"/>
      <c r="M108" s="755" t="s">
        <v>889</v>
      </c>
      <c r="N108" s="755"/>
      <c r="O108" s="744"/>
      <c r="P108" s="212"/>
      <c r="Q108" s="748" t="s">
        <v>698</v>
      </c>
      <c r="R108" s="748"/>
    </row>
    <row r="109" spans="1:24" ht="15.75" thickBot="1">
      <c r="A109" s="192"/>
      <c r="B109" s="750"/>
      <c r="C109" s="212" t="s">
        <v>340</v>
      </c>
      <c r="D109" s="212"/>
      <c r="E109" s="212" t="s">
        <v>340</v>
      </c>
      <c r="F109" s="212"/>
      <c r="G109" s="306" t="s">
        <v>340</v>
      </c>
      <c r="H109" s="306"/>
      <c r="I109" s="212"/>
      <c r="J109" s="212"/>
      <c r="K109" s="212" t="s">
        <v>340</v>
      </c>
      <c r="L109" s="212"/>
      <c r="M109" s="306" t="s">
        <v>340</v>
      </c>
      <c r="N109" s="306"/>
      <c r="O109" s="745"/>
      <c r="P109" s="212"/>
      <c r="Q109" s="305" t="s">
        <v>340</v>
      </c>
      <c r="R109" s="305"/>
    </row>
    <row r="110" spans="1:24" ht="18" thickBot="1">
      <c r="A110" s="301" t="s">
        <v>932</v>
      </c>
      <c r="B110" s="278" t="s">
        <v>601</v>
      </c>
      <c r="C110" s="217" t="s">
        <v>604</v>
      </c>
      <c r="D110" s="217"/>
      <c r="E110" s="217" t="s">
        <v>604</v>
      </c>
      <c r="F110" s="217"/>
      <c r="G110" s="213" t="s">
        <v>604</v>
      </c>
      <c r="H110" s="213"/>
      <c r="I110" s="217"/>
      <c r="J110" s="217"/>
      <c r="K110" s="217" t="s">
        <v>604</v>
      </c>
      <c r="L110" s="217"/>
      <c r="M110" s="213" t="s">
        <v>604</v>
      </c>
      <c r="N110" s="213"/>
      <c r="O110" s="217" t="s">
        <v>342</v>
      </c>
      <c r="P110" s="212"/>
      <c r="Q110" s="210" t="s">
        <v>604</v>
      </c>
      <c r="R110" s="210"/>
    </row>
    <row r="111" spans="1:24" ht="15.75" thickBot="1">
      <c r="A111" s="278" t="s">
        <v>933</v>
      </c>
      <c r="B111" s="278" t="s">
        <v>345</v>
      </c>
      <c r="C111" s="217" t="s">
        <v>346</v>
      </c>
      <c r="D111" s="217"/>
      <c r="E111" s="217">
        <v>14</v>
      </c>
      <c r="F111" s="217"/>
      <c r="G111" s="213">
        <v>14</v>
      </c>
      <c r="H111" s="213"/>
      <c r="I111" s="217"/>
      <c r="J111" s="217"/>
      <c r="K111" s="217">
        <v>7</v>
      </c>
      <c r="L111" s="217"/>
      <c r="M111" s="213">
        <v>21</v>
      </c>
      <c r="N111" s="213"/>
      <c r="O111" s="214">
        <v>100</v>
      </c>
      <c r="P111" s="212"/>
      <c r="Q111" s="210">
        <v>21</v>
      </c>
      <c r="R111" s="210"/>
    </row>
    <row r="112" spans="1:24">
      <c r="A112" s="304"/>
      <c r="B112" s="304"/>
      <c r="C112" s="302"/>
      <c r="D112" s="302"/>
      <c r="E112" s="302"/>
      <c r="F112" s="302"/>
      <c r="G112" s="303"/>
      <c r="H112" s="303"/>
      <c r="I112" s="302"/>
      <c r="J112" s="302"/>
      <c r="K112" s="302"/>
      <c r="L112" s="302"/>
      <c r="M112" s="303"/>
      <c r="N112" s="303"/>
      <c r="O112" s="302"/>
      <c r="P112" s="212"/>
      <c r="Q112" s="302"/>
      <c r="R112" s="302"/>
    </row>
    <row r="113" spans="1:18">
      <c r="A113" s="192"/>
      <c r="B113" s="192"/>
      <c r="C113" s="212"/>
      <c r="D113" s="212"/>
      <c r="E113" s="212"/>
      <c r="F113" s="212"/>
      <c r="G113" s="206"/>
      <c r="H113" s="206"/>
      <c r="I113" s="212"/>
      <c r="J113" s="212"/>
      <c r="K113" s="212"/>
      <c r="L113" s="212"/>
      <c r="M113" s="206"/>
      <c r="N113" s="206"/>
      <c r="O113" s="212"/>
      <c r="P113" s="212"/>
      <c r="Q113" s="212"/>
      <c r="R113" s="212"/>
    </row>
    <row r="114" spans="1:18" ht="59.45" customHeight="1">
      <c r="A114" s="192"/>
      <c r="B114" s="749" t="s">
        <v>904</v>
      </c>
      <c r="C114" s="744" t="s">
        <v>650</v>
      </c>
      <c r="D114" s="744"/>
      <c r="E114" s="744" t="s">
        <v>653</v>
      </c>
      <c r="F114" s="744"/>
      <c r="G114" s="752" t="s">
        <v>895</v>
      </c>
      <c r="H114" s="752"/>
      <c r="I114" s="212"/>
      <c r="J114" s="212"/>
      <c r="K114" s="751" t="s">
        <v>356</v>
      </c>
      <c r="L114" s="751"/>
      <c r="M114" s="752" t="s">
        <v>655</v>
      </c>
      <c r="N114" s="752"/>
      <c r="O114" s="744" t="s">
        <v>609</v>
      </c>
      <c r="P114" s="212"/>
      <c r="Q114" s="754" t="s">
        <v>654</v>
      </c>
      <c r="R114" s="748"/>
    </row>
    <row r="115" spans="1:18" ht="15.75" thickBot="1">
      <c r="A115" s="192"/>
      <c r="B115" s="749"/>
      <c r="C115" s="747" t="s">
        <v>889</v>
      </c>
      <c r="D115" s="747"/>
      <c r="E115" s="747" t="s">
        <v>889</v>
      </c>
      <c r="F115" s="747"/>
      <c r="G115" s="753"/>
      <c r="H115" s="753"/>
      <c r="I115" s="249"/>
      <c r="J115" s="249"/>
      <c r="K115" s="747" t="s">
        <v>889</v>
      </c>
      <c r="L115" s="747"/>
      <c r="M115" s="743" t="s">
        <v>889</v>
      </c>
      <c r="N115" s="743"/>
      <c r="O115" s="744"/>
      <c r="P115" s="212"/>
      <c r="Q115" s="748" t="s">
        <v>698</v>
      </c>
      <c r="R115" s="748"/>
    </row>
    <row r="116" spans="1:18" ht="15.75" thickBot="1">
      <c r="A116" s="279"/>
      <c r="B116" s="750"/>
      <c r="C116" s="217" t="s">
        <v>340</v>
      </c>
      <c r="D116" s="217" t="s">
        <v>341</v>
      </c>
      <c r="E116" s="217" t="s">
        <v>340</v>
      </c>
      <c r="F116" s="217" t="s">
        <v>341</v>
      </c>
      <c r="G116" s="213" t="s">
        <v>340</v>
      </c>
      <c r="H116" s="213" t="s">
        <v>341</v>
      </c>
      <c r="I116" s="217"/>
      <c r="J116" s="217"/>
      <c r="K116" s="217" t="s">
        <v>340</v>
      </c>
      <c r="L116" s="217" t="s">
        <v>341</v>
      </c>
      <c r="M116" s="213" t="s">
        <v>340</v>
      </c>
      <c r="N116" s="213" t="s">
        <v>341</v>
      </c>
      <c r="O116" s="745"/>
      <c r="P116" s="212"/>
      <c r="Q116" s="210" t="s">
        <v>340</v>
      </c>
      <c r="R116" s="210" t="s">
        <v>341</v>
      </c>
    </row>
    <row r="117" spans="1:18" ht="15.75" thickBot="1">
      <c r="A117" s="301" t="s">
        <v>934</v>
      </c>
      <c r="B117" s="278"/>
      <c r="C117" s="217" t="s">
        <v>604</v>
      </c>
      <c r="D117" s="217" t="s">
        <v>610</v>
      </c>
      <c r="E117" s="217" t="s">
        <v>604</v>
      </c>
      <c r="F117" s="217" t="s">
        <v>610</v>
      </c>
      <c r="G117" s="213" t="s">
        <v>604</v>
      </c>
      <c r="H117" s="213" t="s">
        <v>610</v>
      </c>
      <c r="I117" s="217"/>
      <c r="J117" s="217"/>
      <c r="K117" s="217" t="s">
        <v>604</v>
      </c>
      <c r="L117" s="217" t="s">
        <v>610</v>
      </c>
      <c r="M117" s="213" t="s">
        <v>604</v>
      </c>
      <c r="N117" s="213" t="s">
        <v>610</v>
      </c>
      <c r="O117" s="217" t="s">
        <v>342</v>
      </c>
      <c r="P117" s="212"/>
      <c r="Q117" s="210" t="s">
        <v>604</v>
      </c>
      <c r="R117" s="210" t="s">
        <v>610</v>
      </c>
    </row>
    <row r="118" spans="1:18" ht="15.75" thickBot="1">
      <c r="A118" s="278" t="s">
        <v>702</v>
      </c>
      <c r="B118" s="278" t="s">
        <v>345</v>
      </c>
      <c r="C118" s="217">
        <v>1.5</v>
      </c>
      <c r="D118" s="217">
        <v>2.4</v>
      </c>
      <c r="E118" s="217">
        <v>1.2</v>
      </c>
      <c r="F118" s="217">
        <v>2.7</v>
      </c>
      <c r="G118" s="213">
        <v>2.7</v>
      </c>
      <c r="H118" s="213">
        <v>2.5</v>
      </c>
      <c r="I118" s="217"/>
      <c r="J118" s="217"/>
      <c r="K118" s="217">
        <v>0.3</v>
      </c>
      <c r="L118" s="217">
        <v>2.1</v>
      </c>
      <c r="M118" s="213">
        <v>3</v>
      </c>
      <c r="N118" s="213">
        <v>2.5</v>
      </c>
      <c r="O118" s="214">
        <v>100</v>
      </c>
      <c r="P118" s="212"/>
      <c r="Q118" s="210">
        <v>1.3</v>
      </c>
      <c r="R118" s="210">
        <v>2.2999999999999998</v>
      </c>
    </row>
    <row r="119" spans="1:18">
      <c r="A119" s="304"/>
      <c r="B119" s="304"/>
      <c r="C119" s="302"/>
      <c r="D119" s="302"/>
      <c r="E119" s="302"/>
      <c r="F119" s="302"/>
      <c r="G119" s="303"/>
      <c r="H119" s="303"/>
      <c r="I119" s="302"/>
      <c r="J119" s="302"/>
      <c r="K119" s="302"/>
      <c r="L119" s="302"/>
      <c r="M119" s="303"/>
      <c r="N119" s="303"/>
      <c r="O119" s="302"/>
      <c r="P119" s="212"/>
      <c r="Q119" s="302"/>
      <c r="R119" s="302"/>
    </row>
    <row r="120" spans="1:18">
      <c r="A120" s="192"/>
      <c r="B120" s="192"/>
      <c r="C120" s="212"/>
      <c r="D120" s="212"/>
      <c r="E120" s="212"/>
      <c r="F120" s="212"/>
      <c r="G120" s="206"/>
      <c r="H120" s="206"/>
      <c r="I120" s="212"/>
      <c r="J120" s="212"/>
      <c r="K120" s="212"/>
      <c r="L120" s="212"/>
      <c r="M120" s="206"/>
      <c r="N120" s="206"/>
      <c r="O120" s="212"/>
      <c r="P120" s="212"/>
      <c r="Q120" s="212"/>
      <c r="R120" s="212"/>
    </row>
    <row r="121" spans="1:18" ht="63.6" customHeight="1" thickBot="1">
      <c r="A121" s="192"/>
      <c r="B121" s="749" t="s">
        <v>904</v>
      </c>
      <c r="C121" s="744" t="s">
        <v>650</v>
      </c>
      <c r="D121" s="751"/>
      <c r="E121" s="744" t="s">
        <v>653</v>
      </c>
      <c r="F121" s="751"/>
      <c r="G121" s="752" t="s">
        <v>895</v>
      </c>
      <c r="H121" s="752"/>
      <c r="I121" s="212"/>
      <c r="J121" s="212"/>
      <c r="K121" s="751" t="s">
        <v>356</v>
      </c>
      <c r="L121" s="751"/>
      <c r="M121" s="743" t="s">
        <v>652</v>
      </c>
      <c r="N121" s="743"/>
      <c r="O121" s="744" t="s">
        <v>609</v>
      </c>
      <c r="P121" s="212"/>
      <c r="Q121" s="746" t="s">
        <v>652</v>
      </c>
      <c r="R121" s="746"/>
    </row>
    <row r="122" spans="1:18" ht="15.75" thickBot="1">
      <c r="A122" s="192"/>
      <c r="B122" s="749"/>
      <c r="C122" s="747" t="s">
        <v>889</v>
      </c>
      <c r="D122" s="747"/>
      <c r="E122" s="747" t="s">
        <v>889</v>
      </c>
      <c r="F122" s="747"/>
      <c r="G122" s="753"/>
      <c r="H122" s="753"/>
      <c r="I122" s="229"/>
      <c r="J122" s="229"/>
      <c r="K122" s="747" t="s">
        <v>889</v>
      </c>
      <c r="L122" s="747"/>
      <c r="M122" s="743" t="s">
        <v>889</v>
      </c>
      <c r="N122" s="743"/>
      <c r="O122" s="744"/>
      <c r="P122" s="212"/>
      <c r="Q122" s="748" t="s">
        <v>698</v>
      </c>
      <c r="R122" s="748"/>
    </row>
    <row r="123" spans="1:18" ht="15.75" thickBot="1">
      <c r="A123" s="279"/>
      <c r="B123" s="750"/>
      <c r="C123" s="217" t="s">
        <v>340</v>
      </c>
      <c r="D123" s="217" t="s">
        <v>341</v>
      </c>
      <c r="E123" s="217" t="s">
        <v>340</v>
      </c>
      <c r="F123" s="217" t="s">
        <v>341</v>
      </c>
      <c r="G123" s="213" t="s">
        <v>340</v>
      </c>
      <c r="H123" s="213" t="s">
        <v>341</v>
      </c>
      <c r="I123" s="217"/>
      <c r="J123" s="217"/>
      <c r="K123" s="217" t="s">
        <v>340</v>
      </c>
      <c r="L123" s="217" t="s">
        <v>341</v>
      </c>
      <c r="M123" s="213" t="s">
        <v>340</v>
      </c>
      <c r="N123" s="213" t="s">
        <v>341</v>
      </c>
      <c r="O123" s="745"/>
      <c r="P123" s="212"/>
      <c r="Q123" s="210" t="s">
        <v>340</v>
      </c>
      <c r="R123" s="210" t="s">
        <v>341</v>
      </c>
    </row>
    <row r="124" spans="1:18" ht="19.5" thickBot="1">
      <c r="A124" s="301" t="s">
        <v>935</v>
      </c>
      <c r="B124" s="278" t="s">
        <v>601</v>
      </c>
      <c r="C124" s="217" t="s">
        <v>604</v>
      </c>
      <c r="D124" s="217" t="s">
        <v>603</v>
      </c>
      <c r="E124" s="217" t="s">
        <v>604</v>
      </c>
      <c r="F124" s="217" t="s">
        <v>603</v>
      </c>
      <c r="G124" s="213" t="s">
        <v>604</v>
      </c>
      <c r="H124" s="213" t="s">
        <v>605</v>
      </c>
      <c r="I124" s="217"/>
      <c r="J124" s="217"/>
      <c r="K124" s="217" t="s">
        <v>604</v>
      </c>
      <c r="L124" s="217" t="s">
        <v>603</v>
      </c>
      <c r="M124" s="213" t="s">
        <v>604</v>
      </c>
      <c r="N124" s="213" t="s">
        <v>605</v>
      </c>
      <c r="O124" s="217" t="s">
        <v>342</v>
      </c>
      <c r="P124" s="212"/>
      <c r="Q124" s="210" t="s">
        <v>604</v>
      </c>
      <c r="R124" s="210" t="s">
        <v>603</v>
      </c>
    </row>
    <row r="125" spans="1:18" ht="15.75" thickBot="1">
      <c r="A125" s="278" t="s">
        <v>651</v>
      </c>
      <c r="B125" s="278" t="s">
        <v>345</v>
      </c>
      <c r="C125" s="217" t="s">
        <v>183</v>
      </c>
      <c r="D125" s="217" t="s">
        <v>183</v>
      </c>
      <c r="E125" s="217">
        <v>85</v>
      </c>
      <c r="F125" s="217">
        <v>1.76</v>
      </c>
      <c r="G125" s="213">
        <v>85</v>
      </c>
      <c r="H125" s="213">
        <v>1.76</v>
      </c>
      <c r="I125" s="217"/>
      <c r="J125" s="217"/>
      <c r="K125" s="217">
        <v>58</v>
      </c>
      <c r="L125" s="217">
        <v>1.87</v>
      </c>
      <c r="M125" s="213">
        <v>144</v>
      </c>
      <c r="N125" s="213">
        <v>1.8</v>
      </c>
      <c r="O125" s="214">
        <v>100</v>
      </c>
      <c r="P125" s="212"/>
      <c r="Q125" s="210">
        <v>144</v>
      </c>
      <c r="R125" s="210">
        <v>1.8</v>
      </c>
    </row>
    <row r="126" spans="1:18">
      <c r="A126" s="304"/>
      <c r="B126" s="304"/>
      <c r="C126" s="302"/>
      <c r="D126" s="302"/>
      <c r="E126" s="302"/>
      <c r="F126" s="302"/>
      <c r="G126" s="303"/>
      <c r="H126" s="303"/>
      <c r="I126" s="302"/>
      <c r="J126" s="302"/>
      <c r="K126" s="302"/>
      <c r="L126" s="302"/>
      <c r="M126" s="303"/>
      <c r="N126" s="303"/>
      <c r="O126" s="302"/>
      <c r="P126" s="212"/>
      <c r="Q126" s="302"/>
      <c r="R126" s="302"/>
    </row>
    <row r="127" spans="1:18">
      <c r="A127" s="192"/>
      <c r="B127" s="192"/>
      <c r="C127" s="212"/>
      <c r="D127" s="212"/>
      <c r="E127" s="212"/>
      <c r="F127" s="212"/>
      <c r="G127" s="206"/>
      <c r="H127" s="206"/>
      <c r="I127" s="212"/>
      <c r="J127" s="212"/>
      <c r="K127" s="212"/>
      <c r="L127" s="212"/>
      <c r="M127" s="206"/>
      <c r="N127" s="206"/>
      <c r="O127" s="212"/>
      <c r="P127" s="212"/>
      <c r="Q127" s="212"/>
      <c r="R127" s="212"/>
    </row>
    <row r="129" spans="1:1">
      <c r="A129" s="192" t="s">
        <v>936</v>
      </c>
    </row>
    <row r="130" spans="1:1">
      <c r="A130" s="192" t="s">
        <v>937</v>
      </c>
    </row>
    <row r="131" spans="1:1">
      <c r="A131" s="192" t="s">
        <v>938</v>
      </c>
    </row>
    <row r="132" spans="1:1">
      <c r="A132" s="192" t="s">
        <v>939</v>
      </c>
    </row>
    <row r="133" spans="1:1">
      <c r="A133" s="192"/>
    </row>
    <row r="134" spans="1:1">
      <c r="A134" s="192"/>
    </row>
    <row r="135" spans="1:1">
      <c r="A135" s="192"/>
    </row>
  </sheetData>
  <mergeCells count="95">
    <mergeCell ref="B3:B5"/>
    <mergeCell ref="C3:E3"/>
    <mergeCell ref="F3:H3"/>
    <mergeCell ref="K3:M3"/>
    <mergeCell ref="N3:P3"/>
    <mergeCell ref="Q3:S3"/>
    <mergeCell ref="T3:T5"/>
    <mergeCell ref="V3:X3"/>
    <mergeCell ref="C4:E4"/>
    <mergeCell ref="F4:H4"/>
    <mergeCell ref="K4:M4"/>
    <mergeCell ref="N4:P4"/>
    <mergeCell ref="Q4:S4"/>
    <mergeCell ref="V4:X4"/>
    <mergeCell ref="B25:B27"/>
    <mergeCell ref="C25:H25"/>
    <mergeCell ref="I25:N25"/>
    <mergeCell ref="O25:T25"/>
    <mergeCell ref="W25:AB25"/>
    <mergeCell ref="AC25:AH25"/>
    <mergeCell ref="AI25:AI27"/>
    <mergeCell ref="AK25:AP25"/>
    <mergeCell ref="C26:H26"/>
    <mergeCell ref="I26:N26"/>
    <mergeCell ref="O26:T26"/>
    <mergeCell ref="W26:AB26"/>
    <mergeCell ref="AC26:AH26"/>
    <mergeCell ref="AK26:AP26"/>
    <mergeCell ref="B55:B57"/>
    <mergeCell ref="C55:G55"/>
    <mergeCell ref="H55:L55"/>
    <mergeCell ref="M55:Q55"/>
    <mergeCell ref="S55:W55"/>
    <mergeCell ref="X55:AB55"/>
    <mergeCell ref="AC55:AC57"/>
    <mergeCell ref="AE55:AI55"/>
    <mergeCell ref="C56:G56"/>
    <mergeCell ref="H56:L56"/>
    <mergeCell ref="M56:Q56"/>
    <mergeCell ref="S56:W56"/>
    <mergeCell ref="X56:AB56"/>
    <mergeCell ref="AE56:AI56"/>
    <mergeCell ref="B93:B95"/>
    <mergeCell ref="C93:E93"/>
    <mergeCell ref="F93:H93"/>
    <mergeCell ref="I93:K93"/>
    <mergeCell ref="N93:P93"/>
    <mergeCell ref="Q93:S93"/>
    <mergeCell ref="T93:T95"/>
    <mergeCell ref="V93:X93"/>
    <mergeCell ref="C94:E94"/>
    <mergeCell ref="F94:H94"/>
    <mergeCell ref="I94:K94"/>
    <mergeCell ref="N94:P94"/>
    <mergeCell ref="Q94:S94"/>
    <mergeCell ref="V94:X94"/>
    <mergeCell ref="B107:B109"/>
    <mergeCell ref="C107:D107"/>
    <mergeCell ref="E107:F107"/>
    <mergeCell ref="G107:H108"/>
    <mergeCell ref="K107:L107"/>
    <mergeCell ref="M107:N107"/>
    <mergeCell ref="O107:O109"/>
    <mergeCell ref="Q107:R107"/>
    <mergeCell ref="C108:D108"/>
    <mergeCell ref="E108:F108"/>
    <mergeCell ref="K108:L108"/>
    <mergeCell ref="M108:N108"/>
    <mergeCell ref="Q108:R108"/>
    <mergeCell ref="B114:B116"/>
    <mergeCell ref="C114:D114"/>
    <mergeCell ref="E114:F114"/>
    <mergeCell ref="G114:H115"/>
    <mergeCell ref="K114:L114"/>
    <mergeCell ref="M114:N114"/>
    <mergeCell ref="O114:O116"/>
    <mergeCell ref="Q114:R114"/>
    <mergeCell ref="C115:D115"/>
    <mergeCell ref="E115:F115"/>
    <mergeCell ref="K115:L115"/>
    <mergeCell ref="M115:N115"/>
    <mergeCell ref="Q115:R115"/>
    <mergeCell ref="B121:B123"/>
    <mergeCell ref="C121:D121"/>
    <mergeCell ref="E121:F121"/>
    <mergeCell ref="G121:H122"/>
    <mergeCell ref="K121:L121"/>
    <mergeCell ref="M121:N121"/>
    <mergeCell ref="O121:O123"/>
    <mergeCell ref="Q121:R121"/>
    <mergeCell ref="C122:D122"/>
    <mergeCell ref="E122:F122"/>
    <mergeCell ref="K122:L122"/>
    <mergeCell ref="M122:N122"/>
    <mergeCell ref="Q122:R122"/>
  </mergeCells>
  <pageMargins left="0.7" right="0.7" top="0.75" bottom="0.75" header="0.3" footer="0.3"/>
  <pageSetup paperSize="9" orientation="portrait" r:id="rId1"/>
  <headerFooter>
    <oddFooter>&amp;C&amp;1#&amp;"Calibri"&amp;10&amp;KFFFFFFRioTintoNonBusiness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A3722-904B-4BD2-AE04-D59FA1B54D89}">
  <sheetPr codeName="Sheet5">
    <tabColor rgb="FF002060"/>
  </sheetPr>
  <dimension ref="A3:AG107"/>
  <sheetViews>
    <sheetView topLeftCell="A27" zoomScale="95" zoomScaleNormal="95" workbookViewId="0">
      <selection activeCell="T95" sqref="T95"/>
    </sheetView>
  </sheetViews>
  <sheetFormatPr defaultRowHeight="15"/>
  <cols>
    <col min="1" max="1" width="39" customWidth="1"/>
    <col min="2" max="2" width="10.7109375" customWidth="1"/>
    <col min="7" max="7" width="10.42578125" customWidth="1"/>
    <col min="11" max="11" width="9.28515625" customWidth="1"/>
    <col min="12" max="12" width="13.85546875" customWidth="1"/>
    <col min="13" max="13" width="10.85546875" customWidth="1"/>
    <col min="14" max="14" width="14.85546875" customWidth="1"/>
    <col min="22" max="22" width="9.7109375" customWidth="1"/>
    <col min="23" max="23" width="10.5703125" customWidth="1"/>
  </cols>
  <sheetData>
    <row r="3" spans="1:18" ht="43.5">
      <c r="A3" s="208" t="s">
        <v>337</v>
      </c>
      <c r="B3" s="208" t="s">
        <v>614</v>
      </c>
      <c r="C3" s="207"/>
      <c r="D3" s="207"/>
      <c r="E3" s="207"/>
      <c r="F3" s="207"/>
      <c r="G3" s="207"/>
      <c r="H3" s="207"/>
      <c r="I3" s="207"/>
      <c r="J3" s="207"/>
      <c r="K3" s="207"/>
      <c r="L3" s="207"/>
      <c r="M3" s="207"/>
      <c r="N3" s="207"/>
      <c r="O3" s="207"/>
      <c r="P3" s="207"/>
      <c r="Q3" s="207"/>
      <c r="R3" s="231"/>
    </row>
    <row r="4" spans="1:18" ht="14.45" customHeight="1">
      <c r="A4" s="300"/>
      <c r="B4" s="749" t="s">
        <v>940</v>
      </c>
      <c r="C4" s="744" t="s">
        <v>338</v>
      </c>
      <c r="D4" s="744"/>
      <c r="E4" s="744"/>
      <c r="F4" s="744" t="s">
        <v>339</v>
      </c>
      <c r="G4" s="744"/>
      <c r="H4" s="744"/>
      <c r="I4" s="194"/>
      <c r="J4" s="752" t="s">
        <v>607</v>
      </c>
      <c r="K4" s="752"/>
      <c r="L4" s="752"/>
      <c r="M4" s="744" t="s">
        <v>609</v>
      </c>
      <c r="N4" s="773" t="s">
        <v>649</v>
      </c>
      <c r="O4" s="299"/>
      <c r="P4" s="775" t="s">
        <v>607</v>
      </c>
      <c r="Q4" s="775"/>
      <c r="R4" s="775"/>
    </row>
    <row r="5" spans="1:18" ht="15" customHeight="1" thickBot="1">
      <c r="A5" s="300"/>
      <c r="B5" s="749"/>
      <c r="C5" s="745" t="s">
        <v>889</v>
      </c>
      <c r="D5" s="745"/>
      <c r="E5" s="745"/>
      <c r="F5" s="745" t="s">
        <v>889</v>
      </c>
      <c r="G5" s="745"/>
      <c r="H5" s="745"/>
      <c r="I5" s="224"/>
      <c r="J5" s="753" t="s">
        <v>889</v>
      </c>
      <c r="K5" s="753"/>
      <c r="L5" s="753"/>
      <c r="M5" s="744"/>
      <c r="N5" s="773"/>
      <c r="O5" s="299"/>
      <c r="P5" s="772" t="s">
        <v>698</v>
      </c>
      <c r="Q5" s="772"/>
      <c r="R5" s="772"/>
    </row>
    <row r="6" spans="1:18" ht="33.6" customHeight="1" thickBot="1">
      <c r="A6" s="230"/>
      <c r="B6" s="749"/>
      <c r="C6" s="298" t="s">
        <v>340</v>
      </c>
      <c r="D6" s="298" t="s">
        <v>341</v>
      </c>
      <c r="E6" s="298"/>
      <c r="F6" s="298" t="s">
        <v>340</v>
      </c>
      <c r="G6" s="298" t="s">
        <v>341</v>
      </c>
      <c r="H6" s="298"/>
      <c r="I6" s="298"/>
      <c r="J6" s="297" t="s">
        <v>340</v>
      </c>
      <c r="K6" s="297" t="s">
        <v>341</v>
      </c>
      <c r="L6" s="297"/>
      <c r="M6" s="771"/>
      <c r="N6" s="774"/>
      <c r="O6" s="212"/>
      <c r="P6" s="474" t="s">
        <v>340</v>
      </c>
      <c r="Q6" s="474" t="s">
        <v>341</v>
      </c>
      <c r="R6" s="474"/>
    </row>
    <row r="7" spans="1:18" ht="19.5" thickBot="1">
      <c r="A7" s="296" t="s">
        <v>941</v>
      </c>
      <c r="B7" s="749"/>
      <c r="C7" s="212" t="s">
        <v>604</v>
      </c>
      <c r="D7" s="212" t="s">
        <v>644</v>
      </c>
      <c r="E7" s="212" t="s">
        <v>645</v>
      </c>
      <c r="F7" s="212" t="s">
        <v>604</v>
      </c>
      <c r="G7" s="212" t="s">
        <v>644</v>
      </c>
      <c r="H7" s="212" t="s">
        <v>645</v>
      </c>
      <c r="I7" s="212"/>
      <c r="J7" s="288" t="s">
        <v>604</v>
      </c>
      <c r="K7" s="288" t="s">
        <v>646</v>
      </c>
      <c r="L7" s="295" t="s">
        <v>647</v>
      </c>
      <c r="M7" s="212" t="s">
        <v>342</v>
      </c>
      <c r="N7" s="294" t="s">
        <v>604</v>
      </c>
      <c r="O7" s="212"/>
      <c r="P7" s="475" t="s">
        <v>604</v>
      </c>
      <c r="Q7" s="475" t="s">
        <v>644</v>
      </c>
      <c r="R7" s="476" t="s">
        <v>645</v>
      </c>
    </row>
    <row r="8" spans="1:18" ht="15.75" thickBot="1">
      <c r="A8" s="287" t="s">
        <v>942</v>
      </c>
      <c r="B8" s="242"/>
      <c r="C8" s="238"/>
      <c r="D8" s="238"/>
      <c r="E8" s="238"/>
      <c r="F8" s="238"/>
      <c r="G8" s="238"/>
      <c r="H8" s="238"/>
      <c r="I8" s="238"/>
      <c r="J8" s="288"/>
      <c r="K8" s="288"/>
      <c r="L8" s="288"/>
      <c r="M8" s="238"/>
      <c r="N8" s="233"/>
      <c r="O8" s="212"/>
      <c r="P8" s="475"/>
      <c r="Q8" s="475"/>
      <c r="R8" s="475"/>
    </row>
    <row r="9" spans="1:18" ht="15.75" thickBot="1">
      <c r="A9" s="292" t="s">
        <v>700</v>
      </c>
      <c r="B9" s="242" t="s">
        <v>343</v>
      </c>
      <c r="C9" s="238">
        <v>263</v>
      </c>
      <c r="D9" s="238">
        <v>53.9</v>
      </c>
      <c r="E9" s="238">
        <v>9.1999999999999993</v>
      </c>
      <c r="F9" s="238">
        <v>688</v>
      </c>
      <c r="G9" s="238">
        <v>54.5</v>
      </c>
      <c r="H9" s="238">
        <v>9</v>
      </c>
      <c r="I9" s="238"/>
      <c r="J9" s="288">
        <v>950</v>
      </c>
      <c r="K9" s="288">
        <v>54.3</v>
      </c>
      <c r="L9" s="288">
        <v>9.1</v>
      </c>
      <c r="M9" s="237">
        <v>100</v>
      </c>
      <c r="N9" s="236">
        <v>950</v>
      </c>
      <c r="O9" s="212"/>
      <c r="P9" s="475">
        <v>801</v>
      </c>
      <c r="Q9" s="475">
        <v>54.6</v>
      </c>
      <c r="R9" s="475">
        <v>8.9</v>
      </c>
    </row>
    <row r="10" spans="1:18" ht="15.75" thickBot="1">
      <c r="A10" s="292" t="s">
        <v>699</v>
      </c>
      <c r="B10" s="242" t="s">
        <v>343</v>
      </c>
      <c r="C10" s="238">
        <v>69</v>
      </c>
      <c r="D10" s="238">
        <v>50.5</v>
      </c>
      <c r="E10" s="238">
        <v>7.9</v>
      </c>
      <c r="F10" s="238">
        <v>3</v>
      </c>
      <c r="G10" s="238">
        <v>49.5</v>
      </c>
      <c r="H10" s="238">
        <v>8.6999999999999993</v>
      </c>
      <c r="I10" s="291"/>
      <c r="J10" s="288">
        <v>72</v>
      </c>
      <c r="K10" s="288">
        <v>50.5</v>
      </c>
      <c r="L10" s="288">
        <v>8</v>
      </c>
      <c r="M10" s="237">
        <v>100</v>
      </c>
      <c r="N10" s="236">
        <v>72</v>
      </c>
      <c r="O10" s="290"/>
      <c r="P10" s="475">
        <v>59</v>
      </c>
      <c r="Q10" s="475">
        <v>51.7</v>
      </c>
      <c r="R10" s="475">
        <v>7.1</v>
      </c>
    </row>
    <row r="11" spans="1:18" ht="15.75" thickBot="1">
      <c r="A11" s="292" t="s">
        <v>682</v>
      </c>
      <c r="B11" s="242" t="s">
        <v>343</v>
      </c>
      <c r="C11" s="238">
        <v>57</v>
      </c>
      <c r="D11" s="238">
        <v>50.2</v>
      </c>
      <c r="E11" s="238">
        <v>6.4</v>
      </c>
      <c r="F11" s="238">
        <v>0.7</v>
      </c>
      <c r="G11" s="238">
        <v>50.5</v>
      </c>
      <c r="H11" s="238">
        <v>5</v>
      </c>
      <c r="I11" s="291"/>
      <c r="J11" s="288">
        <v>58</v>
      </c>
      <c r="K11" s="288">
        <v>50.2</v>
      </c>
      <c r="L11" s="288">
        <v>6.4</v>
      </c>
      <c r="M11" s="237">
        <v>100</v>
      </c>
      <c r="N11" s="236">
        <v>58</v>
      </c>
      <c r="O11" s="290"/>
      <c r="P11" s="475">
        <v>56</v>
      </c>
      <c r="Q11" s="475">
        <v>50.5</v>
      </c>
      <c r="R11" s="475">
        <v>5.8</v>
      </c>
    </row>
    <row r="12" spans="1:18" ht="15.75" thickBot="1">
      <c r="A12" s="285" t="s">
        <v>641</v>
      </c>
      <c r="B12" s="242"/>
      <c r="C12" s="240">
        <v>388</v>
      </c>
      <c r="D12" s="240">
        <v>52.8</v>
      </c>
      <c r="E12" s="240">
        <v>8.6</v>
      </c>
      <c r="F12" s="240">
        <v>692</v>
      </c>
      <c r="G12" s="240">
        <v>54.4</v>
      </c>
      <c r="H12" s="289">
        <v>9</v>
      </c>
      <c r="I12" s="240"/>
      <c r="J12" s="288">
        <v>1080</v>
      </c>
      <c r="K12" s="288">
        <v>53.8</v>
      </c>
      <c r="L12" s="288">
        <v>8.8000000000000007</v>
      </c>
      <c r="M12" s="289"/>
      <c r="N12" s="236">
        <v>1080</v>
      </c>
      <c r="O12" s="206"/>
      <c r="P12" s="475">
        <v>916</v>
      </c>
      <c r="Q12" s="475">
        <v>54.2</v>
      </c>
      <c r="R12" s="475">
        <v>8.6</v>
      </c>
    </row>
    <row r="13" spans="1:18" ht="15.75" thickBot="1">
      <c r="A13" s="287" t="s">
        <v>943</v>
      </c>
      <c r="B13" s="242" t="s">
        <v>343</v>
      </c>
      <c r="C13" s="238">
        <v>43</v>
      </c>
      <c r="D13" s="238">
        <v>48.9</v>
      </c>
      <c r="E13" s="238">
        <v>4.9000000000000004</v>
      </c>
      <c r="F13" s="238">
        <v>3</v>
      </c>
      <c r="G13" s="238">
        <v>49</v>
      </c>
      <c r="H13" s="238">
        <v>4.9000000000000004</v>
      </c>
      <c r="I13" s="238"/>
      <c r="J13" s="288">
        <v>46</v>
      </c>
      <c r="K13" s="288">
        <v>48.9</v>
      </c>
      <c r="L13" s="288">
        <v>4.9000000000000004</v>
      </c>
      <c r="M13" s="237">
        <v>22</v>
      </c>
      <c r="N13" s="236">
        <v>10</v>
      </c>
      <c r="O13" s="212"/>
      <c r="P13" s="475">
        <v>47</v>
      </c>
      <c r="Q13" s="475">
        <v>48.2</v>
      </c>
      <c r="R13" s="475">
        <v>5.0999999999999996</v>
      </c>
    </row>
    <row r="14" spans="1:18" ht="15.75" thickBot="1">
      <c r="A14" s="287" t="s">
        <v>944</v>
      </c>
      <c r="B14" s="242" t="s">
        <v>343</v>
      </c>
      <c r="C14" s="238">
        <v>333</v>
      </c>
      <c r="D14" s="237">
        <v>47</v>
      </c>
      <c r="E14" s="238">
        <v>1.9</v>
      </c>
      <c r="F14" s="238">
        <v>17</v>
      </c>
      <c r="G14" s="238">
        <v>48.9</v>
      </c>
      <c r="H14" s="238">
        <v>2.5</v>
      </c>
      <c r="I14" s="238"/>
      <c r="J14" s="286">
        <v>350</v>
      </c>
      <c r="K14" s="286">
        <v>47.1</v>
      </c>
      <c r="L14" s="286">
        <v>1.9</v>
      </c>
      <c r="M14" s="237">
        <v>23</v>
      </c>
      <c r="N14" s="236">
        <v>80</v>
      </c>
      <c r="O14" s="212"/>
      <c r="P14" s="477">
        <v>362</v>
      </c>
      <c r="Q14" s="477">
        <v>47.1</v>
      </c>
      <c r="R14" s="477">
        <v>1.9</v>
      </c>
    </row>
    <row r="15" spans="1:18" ht="15.75" thickBot="1">
      <c r="A15" s="285" t="s">
        <v>648</v>
      </c>
      <c r="B15" s="242"/>
      <c r="C15" s="240">
        <v>765</v>
      </c>
      <c r="D15" s="240">
        <v>50</v>
      </c>
      <c r="E15" s="240">
        <v>5.4</v>
      </c>
      <c r="F15" s="240">
        <v>711</v>
      </c>
      <c r="G15" s="240">
        <v>54.3</v>
      </c>
      <c r="H15" s="240">
        <v>8.8000000000000007</v>
      </c>
      <c r="I15" s="240"/>
      <c r="J15" s="276">
        <v>1476</v>
      </c>
      <c r="K15" s="284">
        <v>52.1</v>
      </c>
      <c r="L15" s="284">
        <v>7.1</v>
      </c>
      <c r="M15" s="240"/>
      <c r="N15" s="236">
        <v>1170</v>
      </c>
      <c r="O15" s="206"/>
      <c r="P15" s="478">
        <v>1325</v>
      </c>
      <c r="Q15" s="479">
        <v>52.1</v>
      </c>
      <c r="R15" s="479">
        <v>6.6</v>
      </c>
    </row>
    <row r="16" spans="1:18">
      <c r="A16" s="209"/>
      <c r="B16" s="209"/>
      <c r="C16" s="209"/>
      <c r="D16" s="209"/>
      <c r="E16" s="209"/>
      <c r="F16" s="209"/>
      <c r="G16" s="209"/>
      <c r="H16" s="209"/>
      <c r="I16" s="209"/>
      <c r="J16" s="209"/>
      <c r="K16" s="209"/>
      <c r="L16" s="209"/>
      <c r="M16" s="209"/>
      <c r="N16" s="209"/>
      <c r="O16" s="209"/>
      <c r="P16" s="209"/>
      <c r="Q16" s="209"/>
      <c r="R16" s="209"/>
    </row>
    <row r="17" spans="1:31">
      <c r="A17" s="192" t="s">
        <v>945</v>
      </c>
      <c r="B17" s="283"/>
      <c r="C17" s="283"/>
      <c r="D17" s="209"/>
      <c r="E17" s="209"/>
      <c r="F17" s="209"/>
      <c r="G17" s="209"/>
      <c r="H17" s="209"/>
      <c r="I17" s="209"/>
      <c r="J17" s="209"/>
      <c r="K17" s="209"/>
      <c r="L17" s="209"/>
      <c r="M17" s="209"/>
      <c r="N17" s="209"/>
      <c r="O17" s="209"/>
      <c r="P17" s="209"/>
      <c r="Q17" s="209"/>
      <c r="R17" s="209"/>
    </row>
    <row r="18" spans="1:31">
      <c r="A18" s="192" t="s">
        <v>946</v>
      </c>
      <c r="B18" s="283"/>
      <c r="C18" s="283"/>
      <c r="D18" s="209"/>
      <c r="E18" s="209"/>
      <c r="F18" s="209"/>
      <c r="G18" s="209"/>
      <c r="H18" s="209"/>
      <c r="I18" s="209"/>
      <c r="J18" s="209"/>
      <c r="K18" s="209"/>
      <c r="L18" s="209"/>
      <c r="M18" s="209"/>
      <c r="N18" s="209"/>
      <c r="O18" s="209"/>
      <c r="P18" s="209"/>
      <c r="Q18" s="209"/>
      <c r="R18" s="209"/>
    </row>
    <row r="19" spans="1:31">
      <c r="A19" s="192" t="s">
        <v>947</v>
      </c>
      <c r="B19" s="283"/>
      <c r="C19" s="283"/>
      <c r="D19" s="209"/>
      <c r="E19" s="209"/>
      <c r="F19" s="209"/>
      <c r="G19" s="209"/>
      <c r="H19" s="209"/>
      <c r="I19" s="209"/>
      <c r="J19" s="209"/>
      <c r="K19" s="209"/>
      <c r="L19" s="209"/>
      <c r="M19" s="209"/>
      <c r="N19" s="209"/>
      <c r="O19" s="209"/>
      <c r="P19" s="209"/>
      <c r="Q19" s="209"/>
      <c r="R19" s="209"/>
    </row>
    <row r="20" spans="1:31">
      <c r="A20" s="192" t="s">
        <v>948</v>
      </c>
      <c r="B20" s="283"/>
      <c r="C20" s="283"/>
      <c r="D20" s="209"/>
      <c r="E20" s="209"/>
      <c r="F20" s="209"/>
      <c r="G20" s="209"/>
      <c r="H20" s="209"/>
      <c r="I20" s="209"/>
      <c r="J20" s="209"/>
      <c r="K20" s="209"/>
      <c r="L20" s="209"/>
      <c r="M20" s="209"/>
      <c r="N20" s="209"/>
      <c r="O20" s="209"/>
      <c r="P20" s="209"/>
      <c r="Q20" s="209"/>
      <c r="R20" s="209"/>
    </row>
    <row r="21" spans="1:31">
      <c r="A21" s="192" t="s">
        <v>949</v>
      </c>
      <c r="B21" s="283"/>
      <c r="C21" s="283"/>
      <c r="D21" s="209"/>
      <c r="E21" s="209"/>
      <c r="F21" s="209"/>
      <c r="G21" s="209"/>
      <c r="H21" s="209"/>
      <c r="I21" s="209"/>
      <c r="J21" s="209"/>
      <c r="K21" s="209"/>
      <c r="L21" s="209"/>
      <c r="M21" s="209"/>
      <c r="N21" s="209"/>
      <c r="O21" s="209"/>
      <c r="P21" s="209"/>
      <c r="Q21" s="209"/>
      <c r="R21" s="209"/>
    </row>
    <row r="23" spans="1:31" ht="43.5">
      <c r="A23" s="208" t="s">
        <v>337</v>
      </c>
      <c r="B23" s="208" t="s">
        <v>614</v>
      </c>
      <c r="C23" s="207"/>
      <c r="D23" s="207"/>
      <c r="E23" s="207"/>
      <c r="F23" s="207"/>
      <c r="G23" s="207"/>
      <c r="H23" s="207"/>
      <c r="I23" s="207"/>
      <c r="J23" s="207"/>
      <c r="K23" s="207"/>
      <c r="L23" s="207"/>
      <c r="M23" s="207"/>
      <c r="N23" s="207"/>
      <c r="O23" s="207"/>
      <c r="P23" s="207"/>
      <c r="Q23" s="207"/>
      <c r="R23" s="231"/>
      <c r="S23" s="231"/>
      <c r="T23" s="231"/>
      <c r="U23" s="231"/>
      <c r="V23" s="231"/>
      <c r="W23" s="231"/>
      <c r="X23" s="231"/>
      <c r="Y23" s="231"/>
      <c r="Z23" s="231"/>
      <c r="AA23" s="231"/>
      <c r="AB23" s="231"/>
      <c r="AC23" s="231"/>
      <c r="AD23" s="231"/>
    </row>
    <row r="24" spans="1:31" ht="14.45" customHeight="1">
      <c r="A24" s="282"/>
      <c r="B24" s="749" t="s">
        <v>940</v>
      </c>
      <c r="C24" s="777" t="s">
        <v>338</v>
      </c>
      <c r="D24" s="777"/>
      <c r="E24" s="777"/>
      <c r="F24" s="777"/>
      <c r="G24" s="777"/>
      <c r="H24" s="777"/>
      <c r="I24" s="777" t="s">
        <v>339</v>
      </c>
      <c r="J24" s="777"/>
      <c r="K24" s="777"/>
      <c r="L24" s="777"/>
      <c r="M24" s="777"/>
      <c r="N24" s="777"/>
      <c r="O24" s="212"/>
      <c r="P24" s="752" t="s">
        <v>607</v>
      </c>
      <c r="Q24" s="752"/>
      <c r="R24" s="752"/>
      <c r="S24" s="752"/>
      <c r="T24" s="752"/>
      <c r="U24" s="752"/>
      <c r="V24" s="744" t="s">
        <v>609</v>
      </c>
      <c r="W24" s="752" t="s">
        <v>608</v>
      </c>
      <c r="X24" s="212"/>
      <c r="Y24" s="754" t="s">
        <v>607</v>
      </c>
      <c r="Z24" s="754"/>
      <c r="AA24" s="754"/>
      <c r="AB24" s="754"/>
      <c r="AC24" s="754"/>
      <c r="AD24" s="754"/>
    </row>
    <row r="25" spans="1:31" ht="15" customHeight="1" thickBot="1">
      <c r="A25" s="776"/>
      <c r="B25" s="749"/>
      <c r="C25" s="745" t="s">
        <v>889</v>
      </c>
      <c r="D25" s="745"/>
      <c r="E25" s="745"/>
      <c r="F25" s="745"/>
      <c r="G25" s="745"/>
      <c r="H25" s="745"/>
      <c r="I25" s="745" t="s">
        <v>889</v>
      </c>
      <c r="J25" s="745"/>
      <c r="K25" s="745"/>
      <c r="L25" s="745"/>
      <c r="M25" s="745"/>
      <c r="N25" s="745"/>
      <c r="O25" s="229"/>
      <c r="P25" s="753" t="s">
        <v>889</v>
      </c>
      <c r="Q25" s="753"/>
      <c r="R25" s="753"/>
      <c r="S25" s="753"/>
      <c r="T25" s="753"/>
      <c r="U25" s="753"/>
      <c r="V25" s="745"/>
      <c r="W25" s="753"/>
      <c r="X25" s="212"/>
      <c r="Y25" s="767" t="s">
        <v>698</v>
      </c>
      <c r="Z25" s="767"/>
      <c r="AA25" s="767"/>
      <c r="AB25" s="767"/>
      <c r="AC25" s="767"/>
      <c r="AD25" s="767"/>
    </row>
    <row r="26" spans="1:31" ht="15.75" thickBot="1">
      <c r="A26" s="776"/>
      <c r="B26" s="750"/>
      <c r="C26" s="217" t="s">
        <v>340</v>
      </c>
      <c r="D26" s="217" t="s">
        <v>341</v>
      </c>
      <c r="E26" s="217"/>
      <c r="F26" s="217"/>
      <c r="G26" s="217"/>
      <c r="H26" s="217"/>
      <c r="I26" s="217" t="s">
        <v>340</v>
      </c>
      <c r="J26" s="217" t="s">
        <v>341</v>
      </c>
      <c r="K26" s="217"/>
      <c r="L26" s="217"/>
      <c r="M26" s="217"/>
      <c r="N26" s="217"/>
      <c r="O26" s="217"/>
      <c r="P26" s="213" t="s">
        <v>340</v>
      </c>
      <c r="Q26" s="213" t="s">
        <v>341</v>
      </c>
      <c r="R26" s="213"/>
      <c r="S26" s="213"/>
      <c r="T26" s="213"/>
      <c r="U26" s="213"/>
      <c r="V26" s="217"/>
      <c r="W26" s="281"/>
      <c r="X26" s="212"/>
      <c r="Y26" s="210" t="s">
        <v>340</v>
      </c>
      <c r="Z26" s="210" t="s">
        <v>341</v>
      </c>
      <c r="AA26" s="210"/>
      <c r="AB26" s="210"/>
      <c r="AC26" s="210"/>
      <c r="AD26" s="210"/>
    </row>
    <row r="27" spans="1:31" ht="19.5" thickBot="1">
      <c r="A27" s="280" t="s">
        <v>905</v>
      </c>
      <c r="B27" s="279"/>
      <c r="C27" s="229" t="s">
        <v>604</v>
      </c>
      <c r="D27" s="229" t="s">
        <v>349</v>
      </c>
      <c r="E27" s="229" t="s">
        <v>645</v>
      </c>
      <c r="F27" s="229" t="s">
        <v>644</v>
      </c>
      <c r="G27" s="229" t="s">
        <v>643</v>
      </c>
      <c r="H27" s="229" t="s">
        <v>642</v>
      </c>
      <c r="I27" s="229" t="s">
        <v>604</v>
      </c>
      <c r="J27" s="229" t="s">
        <v>349</v>
      </c>
      <c r="K27" s="229" t="s">
        <v>645</v>
      </c>
      <c r="L27" s="229" t="s">
        <v>644</v>
      </c>
      <c r="M27" s="229" t="s">
        <v>643</v>
      </c>
      <c r="N27" s="229" t="s">
        <v>642</v>
      </c>
      <c r="O27" s="229"/>
      <c r="P27" s="228" t="s">
        <v>604</v>
      </c>
      <c r="Q27" s="228" t="s">
        <v>349</v>
      </c>
      <c r="R27" s="228" t="s">
        <v>647</v>
      </c>
      <c r="S27" s="228" t="s">
        <v>646</v>
      </c>
      <c r="T27" s="228" t="s">
        <v>643</v>
      </c>
      <c r="U27" s="228" t="s">
        <v>642</v>
      </c>
      <c r="V27" s="229" t="s">
        <v>342</v>
      </c>
      <c r="W27" s="228" t="s">
        <v>604</v>
      </c>
      <c r="X27" s="212"/>
      <c r="Y27" s="227" t="s">
        <v>604</v>
      </c>
      <c r="Z27" s="227" t="s">
        <v>349</v>
      </c>
      <c r="AA27" s="227" t="s">
        <v>645</v>
      </c>
      <c r="AB27" s="227" t="s">
        <v>644</v>
      </c>
      <c r="AC27" s="227" t="s">
        <v>643</v>
      </c>
      <c r="AD27" s="227" t="s">
        <v>642</v>
      </c>
    </row>
    <row r="28" spans="1:31" ht="18" thickBot="1">
      <c r="A28" s="278" t="s">
        <v>950</v>
      </c>
      <c r="B28" s="278"/>
      <c r="C28" s="217"/>
      <c r="D28" s="217"/>
      <c r="E28" s="217"/>
      <c r="F28" s="217"/>
      <c r="G28" s="217"/>
      <c r="H28" s="217"/>
      <c r="I28" s="217"/>
      <c r="J28" s="217"/>
      <c r="K28" s="217"/>
      <c r="L28" s="217"/>
      <c r="M28" s="217"/>
      <c r="N28" s="217"/>
      <c r="O28" s="217"/>
      <c r="P28" s="213"/>
      <c r="Q28" s="213"/>
      <c r="R28" s="213"/>
      <c r="S28" s="213"/>
      <c r="T28" s="213"/>
      <c r="U28" s="213"/>
      <c r="V28" s="217"/>
      <c r="W28" s="213"/>
      <c r="X28" s="212"/>
      <c r="Y28" s="210"/>
      <c r="Z28" s="210"/>
      <c r="AA28" s="210"/>
      <c r="AB28" s="210"/>
      <c r="AC28" s="210"/>
      <c r="AD28" s="210"/>
    </row>
    <row r="29" spans="1:31" ht="18" thickBot="1">
      <c r="A29" s="273" t="s">
        <v>951</v>
      </c>
      <c r="B29" s="272" t="s">
        <v>343</v>
      </c>
      <c r="C29" s="270">
        <v>485</v>
      </c>
      <c r="D29" s="270">
        <v>62.1</v>
      </c>
      <c r="E29" s="270">
        <v>3.3</v>
      </c>
      <c r="F29" s="270">
        <v>1.9</v>
      </c>
      <c r="G29" s="270">
        <v>0.14000000000000001</v>
      </c>
      <c r="H29" s="270">
        <v>5.3</v>
      </c>
      <c r="I29" s="270">
        <v>941</v>
      </c>
      <c r="J29" s="270">
        <v>61.6</v>
      </c>
      <c r="K29" s="270">
        <v>3.7</v>
      </c>
      <c r="L29" s="277">
        <v>2</v>
      </c>
      <c r="M29" s="270">
        <v>0.12</v>
      </c>
      <c r="N29" s="270">
        <v>5.6</v>
      </c>
      <c r="O29" s="270"/>
      <c r="P29" s="276">
        <v>1427</v>
      </c>
      <c r="Q29" s="271">
        <v>61.8</v>
      </c>
      <c r="R29" s="269">
        <v>3.5</v>
      </c>
      <c r="S29" s="269">
        <v>2</v>
      </c>
      <c r="T29" s="269">
        <v>0.13</v>
      </c>
      <c r="U29" s="269">
        <v>5.5</v>
      </c>
      <c r="V29" s="270">
        <v>87.7</v>
      </c>
      <c r="W29" s="275">
        <v>1251</v>
      </c>
      <c r="X29" s="194"/>
      <c r="Y29" s="478">
        <v>1330</v>
      </c>
      <c r="Z29" s="274">
        <v>61.9</v>
      </c>
      <c r="AA29" s="268">
        <v>3.5</v>
      </c>
      <c r="AB29" s="268">
        <v>2</v>
      </c>
      <c r="AC29" s="268">
        <v>0.13</v>
      </c>
      <c r="AD29" s="268">
        <v>5.4</v>
      </c>
    </row>
    <row r="30" spans="1:31" ht="18" thickBot="1">
      <c r="A30" s="273" t="s">
        <v>952</v>
      </c>
      <c r="B30" s="272" t="s">
        <v>343</v>
      </c>
      <c r="C30" s="270">
        <v>271</v>
      </c>
      <c r="D30" s="270">
        <v>62.7</v>
      </c>
      <c r="E30" s="270">
        <v>2.7</v>
      </c>
      <c r="F30" s="270">
        <v>1.6</v>
      </c>
      <c r="G30" s="270">
        <v>0.06</v>
      </c>
      <c r="H30" s="270">
        <v>5.4</v>
      </c>
      <c r="I30" s="270">
        <v>416</v>
      </c>
      <c r="J30" s="270">
        <v>61.6</v>
      </c>
      <c r="K30" s="270">
        <v>3.3</v>
      </c>
      <c r="L30" s="270">
        <v>2</v>
      </c>
      <c r="M30" s="270">
        <v>0.06</v>
      </c>
      <c r="N30" s="270">
        <v>5.8</v>
      </c>
      <c r="O30" s="270"/>
      <c r="P30" s="269">
        <v>687</v>
      </c>
      <c r="Q30" s="269">
        <v>62</v>
      </c>
      <c r="R30" s="271">
        <v>3.1</v>
      </c>
      <c r="S30" s="269">
        <v>1.9</v>
      </c>
      <c r="T30" s="269">
        <v>0.06</v>
      </c>
      <c r="U30" s="269">
        <v>5.7</v>
      </c>
      <c r="V30" s="270">
        <v>80.900000000000006</v>
      </c>
      <c r="W30" s="269">
        <v>555</v>
      </c>
      <c r="X30" s="194"/>
      <c r="Y30" s="268">
        <v>729</v>
      </c>
      <c r="Z30" s="268">
        <v>62</v>
      </c>
      <c r="AA30" s="274">
        <v>3.1</v>
      </c>
      <c r="AB30" s="268">
        <v>1.9</v>
      </c>
      <c r="AC30" s="268">
        <v>0.06</v>
      </c>
      <c r="AD30" s="268">
        <v>5.7</v>
      </c>
    </row>
    <row r="31" spans="1:31" ht="18" thickBot="1">
      <c r="A31" s="267" t="s">
        <v>953</v>
      </c>
      <c r="B31" s="266" t="s">
        <v>343</v>
      </c>
      <c r="C31" s="263">
        <v>474</v>
      </c>
      <c r="D31" s="263">
        <v>57.5</v>
      </c>
      <c r="E31" s="263">
        <v>4.8</v>
      </c>
      <c r="F31" s="263">
        <v>2</v>
      </c>
      <c r="G31" s="263">
        <v>0.05</v>
      </c>
      <c r="H31" s="263">
        <v>10.4</v>
      </c>
      <c r="I31" s="263">
        <v>93</v>
      </c>
      <c r="J31" s="263">
        <v>56.4</v>
      </c>
      <c r="K31" s="263">
        <v>5.2</v>
      </c>
      <c r="L31" s="263">
        <v>2.4</v>
      </c>
      <c r="M31" s="263">
        <v>0.04</v>
      </c>
      <c r="N31" s="263">
        <v>11</v>
      </c>
      <c r="O31" s="263"/>
      <c r="P31" s="258">
        <v>566</v>
      </c>
      <c r="Q31" s="258">
        <v>57.3</v>
      </c>
      <c r="R31" s="258">
        <v>4.8</v>
      </c>
      <c r="S31" s="264">
        <v>2.1</v>
      </c>
      <c r="T31" s="258">
        <v>0.05</v>
      </c>
      <c r="U31" s="258">
        <v>10.5</v>
      </c>
      <c r="V31" s="263">
        <v>80</v>
      </c>
      <c r="W31" s="258">
        <v>453</v>
      </c>
      <c r="X31" s="262"/>
      <c r="Y31" s="252">
        <v>618</v>
      </c>
      <c r="Z31" s="252">
        <v>57.5</v>
      </c>
      <c r="AA31" s="252">
        <v>4.8</v>
      </c>
      <c r="AB31" s="253">
        <v>2</v>
      </c>
      <c r="AC31" s="252">
        <v>0.05</v>
      </c>
      <c r="AD31" s="252">
        <v>10.5</v>
      </c>
      <c r="AE31" s="33"/>
    </row>
    <row r="32" spans="1:31" ht="15.75" thickBot="1">
      <c r="A32" s="261" t="s">
        <v>641</v>
      </c>
      <c r="B32" s="261"/>
      <c r="C32" s="259">
        <v>1230</v>
      </c>
      <c r="D32" s="257">
        <v>60.5</v>
      </c>
      <c r="E32" s="257">
        <v>3.7</v>
      </c>
      <c r="F32" s="257">
        <v>1.9</v>
      </c>
      <c r="G32" s="257">
        <v>0.09</v>
      </c>
      <c r="H32" s="260">
        <v>7.3</v>
      </c>
      <c r="I32" s="257">
        <v>1450</v>
      </c>
      <c r="J32" s="257">
        <v>61.3</v>
      </c>
      <c r="K32" s="257">
        <v>3.7</v>
      </c>
      <c r="L32" s="257">
        <v>2</v>
      </c>
      <c r="M32" s="257">
        <v>0.1</v>
      </c>
      <c r="N32" s="257">
        <v>6</v>
      </c>
      <c r="O32" s="257"/>
      <c r="P32" s="256">
        <v>2680</v>
      </c>
      <c r="Q32" s="258">
        <v>60.9</v>
      </c>
      <c r="R32" s="258">
        <v>3.7</v>
      </c>
      <c r="S32" s="258">
        <v>2</v>
      </c>
      <c r="T32" s="258">
        <v>0.09</v>
      </c>
      <c r="U32" s="258">
        <v>6.6</v>
      </c>
      <c r="V32" s="257"/>
      <c r="W32" s="256">
        <v>2260</v>
      </c>
      <c r="X32" s="255"/>
      <c r="Y32" s="254">
        <v>2678</v>
      </c>
      <c r="Z32" s="252">
        <v>60.9</v>
      </c>
      <c r="AA32" s="252">
        <v>3.7</v>
      </c>
      <c r="AB32" s="252">
        <v>2</v>
      </c>
      <c r="AC32" s="252">
        <v>0.09</v>
      </c>
      <c r="AD32" s="252">
        <v>6.7</v>
      </c>
      <c r="AE32" s="33"/>
    </row>
    <row r="33" spans="1:33" ht="18" thickBot="1">
      <c r="A33" s="266" t="s">
        <v>954</v>
      </c>
      <c r="B33" s="266" t="s">
        <v>343</v>
      </c>
      <c r="C33" s="263">
        <v>149</v>
      </c>
      <c r="D33" s="265">
        <v>65</v>
      </c>
      <c r="E33" s="263">
        <v>2.8</v>
      </c>
      <c r="F33" s="263" t="s">
        <v>183</v>
      </c>
      <c r="G33" s="263" t="s">
        <v>183</v>
      </c>
      <c r="H33" s="263" t="s">
        <v>183</v>
      </c>
      <c r="I33" s="263">
        <v>275</v>
      </c>
      <c r="J33" s="263">
        <v>65</v>
      </c>
      <c r="K33" s="263">
        <v>2.8</v>
      </c>
      <c r="L33" s="263" t="s">
        <v>183</v>
      </c>
      <c r="M33" s="263" t="s">
        <v>183</v>
      </c>
      <c r="N33" s="263" t="s">
        <v>183</v>
      </c>
      <c r="O33" s="263"/>
      <c r="P33" s="258">
        <v>423</v>
      </c>
      <c r="Q33" s="264">
        <v>65</v>
      </c>
      <c r="R33" s="258">
        <v>2.8</v>
      </c>
      <c r="S33" s="258" t="s">
        <v>183</v>
      </c>
      <c r="T33" s="258" t="s">
        <v>183</v>
      </c>
      <c r="U33" s="258" t="s">
        <v>183</v>
      </c>
      <c r="V33" s="263">
        <v>58.7</v>
      </c>
      <c r="W33" s="258">
        <v>249</v>
      </c>
      <c r="X33" s="262"/>
      <c r="Y33" s="252">
        <v>453</v>
      </c>
      <c r="Z33" s="253">
        <v>65</v>
      </c>
      <c r="AA33" s="252">
        <v>3</v>
      </c>
      <c r="AB33" s="252" t="s">
        <v>346</v>
      </c>
      <c r="AC33" s="252" t="s">
        <v>346</v>
      </c>
      <c r="AD33" s="252" t="s">
        <v>346</v>
      </c>
      <c r="AE33" s="33"/>
    </row>
    <row r="34" spans="1:33" ht="18" thickBot="1">
      <c r="A34" s="266" t="s">
        <v>890</v>
      </c>
      <c r="B34" s="266"/>
      <c r="C34" s="263">
        <v>273</v>
      </c>
      <c r="D34" s="265">
        <v>66.400000000000006</v>
      </c>
      <c r="E34" s="263">
        <v>1</v>
      </c>
      <c r="F34" s="263">
        <v>1.2</v>
      </c>
      <c r="G34" s="263">
        <v>7.0000000000000007E-2</v>
      </c>
      <c r="H34" s="263">
        <v>2.5</v>
      </c>
      <c r="I34" s="263">
        <v>1226</v>
      </c>
      <c r="J34" s="263">
        <v>65</v>
      </c>
      <c r="K34" s="263">
        <v>0.9</v>
      </c>
      <c r="L34" s="263">
        <v>1.8</v>
      </c>
      <c r="M34" s="263">
        <v>0.1</v>
      </c>
      <c r="N34" s="263">
        <v>3.9</v>
      </c>
      <c r="O34" s="263"/>
      <c r="P34" s="258">
        <v>1499</v>
      </c>
      <c r="Q34" s="264">
        <v>65.3</v>
      </c>
      <c r="R34" s="258">
        <v>0.9</v>
      </c>
      <c r="S34" s="258">
        <v>1.7</v>
      </c>
      <c r="T34" s="258">
        <v>0.09</v>
      </c>
      <c r="U34" s="258">
        <v>3.6</v>
      </c>
      <c r="V34" s="263">
        <v>45.1</v>
      </c>
      <c r="W34" s="258">
        <v>675</v>
      </c>
      <c r="X34" s="262"/>
      <c r="Y34" s="252" t="s">
        <v>346</v>
      </c>
      <c r="Z34" s="252" t="s">
        <v>346</v>
      </c>
      <c r="AA34" s="252" t="s">
        <v>346</v>
      </c>
      <c r="AB34" s="252" t="s">
        <v>346</v>
      </c>
      <c r="AC34" s="252" t="s">
        <v>346</v>
      </c>
      <c r="AD34" s="252" t="s">
        <v>346</v>
      </c>
      <c r="AE34" s="33"/>
    </row>
    <row r="35" spans="1:33" ht="15.75" thickBot="1">
      <c r="A35" s="261" t="s">
        <v>640</v>
      </c>
      <c r="B35" s="261"/>
      <c r="C35" s="259">
        <v>1651</v>
      </c>
      <c r="D35" s="257">
        <v>61.9</v>
      </c>
      <c r="E35" s="257">
        <v>3.2</v>
      </c>
      <c r="F35" s="257">
        <v>1.6</v>
      </c>
      <c r="G35" s="257">
        <v>0.08</v>
      </c>
      <c r="H35" s="260">
        <v>5.9</v>
      </c>
      <c r="I35" s="259">
        <v>2951</v>
      </c>
      <c r="J35" s="257">
        <v>63.2</v>
      </c>
      <c r="K35" s="257">
        <v>2.4</v>
      </c>
      <c r="L35" s="257">
        <v>1.7</v>
      </c>
      <c r="M35" s="257">
        <v>0.09</v>
      </c>
      <c r="N35" s="257">
        <v>4.5999999999999996</v>
      </c>
      <c r="O35" s="257"/>
      <c r="P35" s="256">
        <v>4602</v>
      </c>
      <c r="Q35" s="258">
        <v>62.7</v>
      </c>
      <c r="R35" s="258">
        <v>2.7</v>
      </c>
      <c r="S35" s="258">
        <v>1.7</v>
      </c>
      <c r="T35" s="258">
        <v>0.09</v>
      </c>
      <c r="U35" s="258">
        <v>5</v>
      </c>
      <c r="V35" s="257"/>
      <c r="W35" s="256">
        <v>3184</v>
      </c>
      <c r="X35" s="255"/>
      <c r="Y35" s="254">
        <v>3130</v>
      </c>
      <c r="Z35" s="252">
        <v>61.5</v>
      </c>
      <c r="AA35" s="252">
        <v>3.6</v>
      </c>
      <c r="AB35" s="252">
        <v>1.7</v>
      </c>
      <c r="AC35" s="252">
        <v>0.08</v>
      </c>
      <c r="AD35" s="252">
        <v>5.7</v>
      </c>
      <c r="AE35" s="33"/>
    </row>
    <row r="37" spans="1:33">
      <c r="A37" s="192" t="s">
        <v>945</v>
      </c>
    </row>
    <row r="38" spans="1:33">
      <c r="A38" s="192" t="s">
        <v>955</v>
      </c>
    </row>
    <row r="39" spans="1:33">
      <c r="A39" s="192" t="s">
        <v>956</v>
      </c>
    </row>
    <row r="40" spans="1:33">
      <c r="A40" s="192" t="s">
        <v>957</v>
      </c>
    </row>
    <row r="41" spans="1:33">
      <c r="A41" s="192" t="s">
        <v>958</v>
      </c>
    </row>
    <row r="42" spans="1:33">
      <c r="A42" s="192" t="s">
        <v>959</v>
      </c>
    </row>
    <row r="43" spans="1:33">
      <c r="A43" s="192" t="s">
        <v>960</v>
      </c>
    </row>
    <row r="44" spans="1:33" ht="44.25" customHeight="1">
      <c r="A44" s="749" t="s">
        <v>961</v>
      </c>
      <c r="B44" s="749"/>
      <c r="C44" s="749"/>
      <c r="D44" s="749"/>
      <c r="E44" s="749"/>
      <c r="F44" s="749"/>
      <c r="G44" s="749"/>
      <c r="H44" s="749"/>
      <c r="I44" s="749"/>
      <c r="J44" s="749"/>
      <c r="K44" s="749"/>
      <c r="L44" s="749"/>
      <c r="M44" s="749"/>
      <c r="N44" s="749"/>
      <c r="O44" s="749"/>
      <c r="P44" s="749"/>
      <c r="Q44" s="749"/>
      <c r="R44" s="749"/>
      <c r="S44" s="749"/>
      <c r="T44" s="749"/>
      <c r="U44" s="749"/>
      <c r="V44" s="749"/>
      <c r="W44" s="749"/>
      <c r="X44" s="749"/>
      <c r="Y44" s="749"/>
      <c r="Z44" s="749"/>
      <c r="AA44" s="749"/>
      <c r="AB44" s="749"/>
      <c r="AC44" s="749"/>
      <c r="AD44" s="749"/>
    </row>
    <row r="45" spans="1:33">
      <c r="A45" s="192" t="s">
        <v>962</v>
      </c>
    </row>
    <row r="46" spans="1:33">
      <c r="A46" s="192" t="s">
        <v>963</v>
      </c>
    </row>
    <row r="48" spans="1:33" ht="43.5">
      <c r="A48" s="208" t="s">
        <v>337</v>
      </c>
      <c r="B48" s="208" t="s">
        <v>614</v>
      </c>
      <c r="C48" s="207"/>
      <c r="D48" s="207"/>
      <c r="E48" s="207"/>
      <c r="F48" s="207"/>
      <c r="G48" s="207"/>
      <c r="H48" s="207"/>
      <c r="I48" s="207"/>
      <c r="J48" s="207"/>
      <c r="K48" s="207"/>
      <c r="L48" s="207"/>
      <c r="M48" s="207"/>
      <c r="N48" s="207"/>
      <c r="O48" s="207"/>
      <c r="P48" s="207"/>
      <c r="Q48" s="207"/>
      <c r="R48" s="231"/>
      <c r="S48" s="231"/>
      <c r="T48" s="231"/>
      <c r="U48" s="231"/>
      <c r="V48" s="231"/>
      <c r="W48" s="231"/>
      <c r="X48" s="231"/>
      <c r="Y48" s="231"/>
      <c r="Z48" s="231"/>
      <c r="AA48" s="231"/>
      <c r="AB48" s="231"/>
      <c r="AC48" s="231"/>
      <c r="AD48" s="231"/>
      <c r="AE48" s="231"/>
      <c r="AF48" s="231"/>
      <c r="AG48" s="231"/>
    </row>
    <row r="49" spans="1:33" ht="15" customHeight="1" thickBot="1">
      <c r="A49" s="230"/>
      <c r="B49" s="749" t="s">
        <v>940</v>
      </c>
      <c r="C49" s="744" t="s">
        <v>338</v>
      </c>
      <c r="D49" s="744"/>
      <c r="E49" s="744"/>
      <c r="F49" s="744"/>
      <c r="G49" s="744"/>
      <c r="H49" s="744" t="s">
        <v>339</v>
      </c>
      <c r="I49" s="744"/>
      <c r="J49" s="744"/>
      <c r="K49" s="744"/>
      <c r="L49" s="744"/>
      <c r="M49" s="212"/>
      <c r="N49" s="762" t="s">
        <v>607</v>
      </c>
      <c r="O49" s="762"/>
      <c r="P49" s="762"/>
      <c r="Q49" s="762"/>
      <c r="R49" s="762"/>
      <c r="S49" s="744" t="s">
        <v>639</v>
      </c>
      <c r="T49" s="744"/>
      <c r="U49" s="212"/>
      <c r="V49" s="212"/>
      <c r="W49" s="744" t="s">
        <v>609</v>
      </c>
      <c r="X49" s="764" t="s">
        <v>638</v>
      </c>
      <c r="Y49" s="764"/>
      <c r="Z49" s="764"/>
      <c r="AA49" s="764"/>
      <c r="AB49" s="212"/>
      <c r="AC49" s="758" t="s">
        <v>607</v>
      </c>
      <c r="AD49" s="758"/>
      <c r="AE49" s="758"/>
      <c r="AF49" s="758"/>
      <c r="AG49" s="758"/>
    </row>
    <row r="50" spans="1:33" ht="15" customHeight="1" thickBot="1">
      <c r="A50" s="230"/>
      <c r="B50" s="749"/>
      <c r="C50" s="757" t="s">
        <v>889</v>
      </c>
      <c r="D50" s="757"/>
      <c r="E50" s="757"/>
      <c r="F50" s="757"/>
      <c r="G50" s="757"/>
      <c r="H50" s="757" t="s">
        <v>889</v>
      </c>
      <c r="I50" s="757"/>
      <c r="J50" s="757"/>
      <c r="K50" s="757"/>
      <c r="L50" s="757"/>
      <c r="M50" s="249"/>
      <c r="N50" s="768" t="s">
        <v>889</v>
      </c>
      <c r="O50" s="768"/>
      <c r="P50" s="768"/>
      <c r="Q50" s="768"/>
      <c r="R50" s="768"/>
      <c r="S50" s="744"/>
      <c r="T50" s="744"/>
      <c r="U50" s="212"/>
      <c r="V50" s="212"/>
      <c r="W50" s="744"/>
      <c r="X50" s="770"/>
      <c r="Y50" s="770"/>
      <c r="Z50" s="770"/>
      <c r="AA50" s="770"/>
      <c r="AB50" s="212"/>
      <c r="AC50" s="769" t="s">
        <v>698</v>
      </c>
      <c r="AD50" s="769"/>
      <c r="AE50" s="769"/>
      <c r="AF50" s="769"/>
      <c r="AG50" s="769"/>
    </row>
    <row r="51" spans="1:33" ht="15.75" thickBot="1">
      <c r="A51" s="251"/>
      <c r="B51" s="766"/>
      <c r="C51" s="249" t="s">
        <v>340</v>
      </c>
      <c r="D51" s="249" t="s">
        <v>341</v>
      </c>
      <c r="E51" s="249"/>
      <c r="F51" s="249"/>
      <c r="G51" s="249"/>
      <c r="H51" s="249" t="s">
        <v>340</v>
      </c>
      <c r="I51" s="249" t="s">
        <v>341</v>
      </c>
      <c r="J51" s="249"/>
      <c r="K51" s="249"/>
      <c r="L51" s="249"/>
      <c r="M51" s="249"/>
      <c r="N51" s="250" t="s">
        <v>340</v>
      </c>
      <c r="O51" s="250" t="s">
        <v>341</v>
      </c>
      <c r="P51" s="250"/>
      <c r="Q51" s="250"/>
      <c r="R51" s="250"/>
      <c r="S51" s="757"/>
      <c r="T51" s="757"/>
      <c r="U51" s="249"/>
      <c r="V51" s="249"/>
      <c r="W51" s="757"/>
      <c r="X51" s="770"/>
      <c r="Y51" s="770"/>
      <c r="Z51" s="770"/>
      <c r="AA51" s="770"/>
      <c r="AB51" s="212"/>
      <c r="AC51" s="248" t="s">
        <v>340</v>
      </c>
      <c r="AD51" s="248" t="s">
        <v>341</v>
      </c>
      <c r="AE51" s="248"/>
      <c r="AF51" s="248"/>
      <c r="AG51" s="248"/>
    </row>
    <row r="52" spans="1:33" ht="18" thickBot="1">
      <c r="A52" s="243" t="s">
        <v>923</v>
      </c>
      <c r="B52" s="242" t="s">
        <v>601</v>
      </c>
      <c r="C52" s="238" t="s">
        <v>604</v>
      </c>
      <c r="D52" s="238" t="s">
        <v>347</v>
      </c>
      <c r="E52" s="238" t="s">
        <v>629</v>
      </c>
      <c r="F52" s="238" t="s">
        <v>628</v>
      </c>
      <c r="G52" s="238" t="s">
        <v>350</v>
      </c>
      <c r="H52" s="238" t="s">
        <v>604</v>
      </c>
      <c r="I52" s="238" t="s">
        <v>347</v>
      </c>
      <c r="J52" s="238" t="s">
        <v>629</v>
      </c>
      <c r="K52" s="238" t="s">
        <v>628</v>
      </c>
      <c r="L52" s="238" t="s">
        <v>350</v>
      </c>
      <c r="M52" s="238"/>
      <c r="N52" s="236" t="s">
        <v>604</v>
      </c>
      <c r="O52" s="236" t="s">
        <v>347</v>
      </c>
      <c r="P52" s="236" t="s">
        <v>629</v>
      </c>
      <c r="Q52" s="236" t="s">
        <v>628</v>
      </c>
      <c r="R52" s="236" t="s">
        <v>350</v>
      </c>
      <c r="S52" s="238" t="s">
        <v>637</v>
      </c>
      <c r="T52" s="238" t="s">
        <v>636</v>
      </c>
      <c r="U52" s="238" t="s">
        <v>635</v>
      </c>
      <c r="V52" s="238" t="s">
        <v>634</v>
      </c>
      <c r="W52" s="238" t="s">
        <v>342</v>
      </c>
      <c r="X52" s="236" t="s">
        <v>633</v>
      </c>
      <c r="Y52" s="236" t="s">
        <v>632</v>
      </c>
      <c r="Z52" s="236" t="s">
        <v>631</v>
      </c>
      <c r="AA52" s="236" t="s">
        <v>630</v>
      </c>
      <c r="AB52" s="212"/>
      <c r="AC52" s="233" t="s">
        <v>604</v>
      </c>
      <c r="AD52" s="233" t="s">
        <v>347</v>
      </c>
      <c r="AE52" s="233" t="s">
        <v>629</v>
      </c>
      <c r="AF52" s="233" t="s">
        <v>628</v>
      </c>
      <c r="AG52" s="233" t="s">
        <v>350</v>
      </c>
    </row>
    <row r="53" spans="1:33" ht="15.75" thickBot="1">
      <c r="A53" s="242" t="s">
        <v>241</v>
      </c>
      <c r="B53" s="242"/>
      <c r="C53" s="238"/>
      <c r="D53" s="238"/>
      <c r="E53" s="238"/>
      <c r="F53" s="238"/>
      <c r="G53" s="238"/>
      <c r="H53" s="238"/>
      <c r="I53" s="238"/>
      <c r="J53" s="238"/>
      <c r="K53" s="238"/>
      <c r="L53" s="238"/>
      <c r="M53" s="238"/>
      <c r="N53" s="236"/>
      <c r="O53" s="236"/>
      <c r="P53" s="236"/>
      <c r="Q53" s="236"/>
      <c r="R53" s="236"/>
      <c r="S53" s="238"/>
      <c r="T53" s="238"/>
      <c r="U53" s="238"/>
      <c r="V53" s="238"/>
      <c r="W53" s="237"/>
      <c r="X53" s="236"/>
      <c r="Y53" s="236"/>
      <c r="Z53" s="236"/>
      <c r="AA53" s="236"/>
      <c r="AB53" s="212"/>
      <c r="AC53" s="233"/>
      <c r="AD53" s="233"/>
      <c r="AE53" s="233"/>
      <c r="AF53" s="233"/>
      <c r="AG53" s="233"/>
    </row>
    <row r="54" spans="1:33" ht="18" thickBot="1">
      <c r="A54" s="245" t="s">
        <v>924</v>
      </c>
      <c r="B54" s="242" t="s">
        <v>343</v>
      </c>
      <c r="C54" s="238">
        <v>470</v>
      </c>
      <c r="D54" s="238">
        <v>0.37</v>
      </c>
      <c r="E54" s="238">
        <v>0.18</v>
      </c>
      <c r="F54" s="238">
        <v>1.98</v>
      </c>
      <c r="G54" s="238">
        <v>3.7999999999999999E-2</v>
      </c>
      <c r="H54" s="238">
        <v>360</v>
      </c>
      <c r="I54" s="238">
        <v>0.36</v>
      </c>
      <c r="J54" s="238">
        <v>0.18</v>
      </c>
      <c r="K54" s="238">
        <v>1.98</v>
      </c>
      <c r="L54" s="238">
        <v>2.8000000000000001E-2</v>
      </c>
      <c r="M54" s="238"/>
      <c r="N54" s="483">
        <v>829</v>
      </c>
      <c r="O54" s="484">
        <v>0.37</v>
      </c>
      <c r="P54" s="484">
        <v>0.18</v>
      </c>
      <c r="Q54" s="484">
        <v>1.98</v>
      </c>
      <c r="R54" s="485">
        <v>3.3000000000000002E-2</v>
      </c>
      <c r="S54" s="501">
        <v>89</v>
      </c>
      <c r="T54" s="501">
        <v>69</v>
      </c>
      <c r="U54" s="501">
        <v>71</v>
      </c>
      <c r="V54" s="501">
        <v>63</v>
      </c>
      <c r="W54" s="502">
        <v>100</v>
      </c>
      <c r="X54" s="485">
        <v>2.681</v>
      </c>
      <c r="Y54" s="485">
        <v>3.2570000000000001</v>
      </c>
      <c r="Z54" s="485">
        <v>37.686</v>
      </c>
      <c r="AA54" s="485">
        <v>0.17599999999999999</v>
      </c>
      <c r="AB54" s="212"/>
      <c r="AC54" s="233">
        <v>880</v>
      </c>
      <c r="AD54" s="233">
        <v>0.38</v>
      </c>
      <c r="AE54" s="233">
        <v>0.18</v>
      </c>
      <c r="AF54" s="233">
        <v>1.97</v>
      </c>
      <c r="AG54" s="233">
        <v>3.3000000000000002E-2</v>
      </c>
    </row>
    <row r="55" spans="1:33" ht="15.75" thickBot="1">
      <c r="A55" s="245" t="s">
        <v>751</v>
      </c>
      <c r="B55" s="242" t="s">
        <v>345</v>
      </c>
      <c r="C55" s="238" t="s">
        <v>183</v>
      </c>
      <c r="D55" s="238" t="s">
        <v>183</v>
      </c>
      <c r="E55" s="238" t="s">
        <v>183</v>
      </c>
      <c r="F55" s="238" t="s">
        <v>183</v>
      </c>
      <c r="G55" s="238" t="s">
        <v>183</v>
      </c>
      <c r="H55" s="238">
        <v>5</v>
      </c>
      <c r="I55" s="238">
        <v>2.2200000000000002</v>
      </c>
      <c r="J55" s="238">
        <v>1.39</v>
      </c>
      <c r="K55" s="238">
        <v>15.52</v>
      </c>
      <c r="L55" s="238">
        <v>2.1999999999999999E-2</v>
      </c>
      <c r="M55" s="238"/>
      <c r="N55" s="486">
        <v>5</v>
      </c>
      <c r="O55" s="487">
        <v>2.2200000000000002</v>
      </c>
      <c r="P55" s="488">
        <v>1.39</v>
      </c>
      <c r="Q55" s="488">
        <v>15.52</v>
      </c>
      <c r="R55" s="489">
        <v>2.1999999999999999E-2</v>
      </c>
      <c r="S55" s="503">
        <v>92</v>
      </c>
      <c r="T55" s="503">
        <v>70</v>
      </c>
      <c r="U55" s="503">
        <v>68</v>
      </c>
      <c r="V55" s="503">
        <v>54</v>
      </c>
      <c r="W55" s="504">
        <v>100</v>
      </c>
      <c r="X55" s="489">
        <v>9.6000000000000002E-2</v>
      </c>
      <c r="Y55" s="489">
        <v>0.14599999999999999</v>
      </c>
      <c r="Z55" s="489">
        <v>1.5960000000000001</v>
      </c>
      <c r="AA55" s="489">
        <v>1E-3</v>
      </c>
      <c r="AB55" s="212"/>
      <c r="AC55" s="233">
        <v>1.7</v>
      </c>
      <c r="AD55" s="233">
        <v>1.9</v>
      </c>
      <c r="AE55" s="233">
        <v>0.71</v>
      </c>
      <c r="AF55" s="233">
        <v>10.07</v>
      </c>
      <c r="AG55" s="233">
        <v>4.3999999999999997E-2</v>
      </c>
    </row>
    <row r="56" spans="1:33" s="339" customFormat="1" ht="15.75" thickBot="1">
      <c r="A56" s="338" t="s">
        <v>669</v>
      </c>
      <c r="B56" s="243"/>
      <c r="C56" s="240">
        <v>470</v>
      </c>
      <c r="D56" s="240">
        <v>0.37</v>
      </c>
      <c r="E56" s="240">
        <v>0.18</v>
      </c>
      <c r="F56" s="240">
        <v>1.98</v>
      </c>
      <c r="G56" s="240">
        <v>3.7999999999999999E-2</v>
      </c>
      <c r="H56" s="240">
        <v>364</v>
      </c>
      <c r="I56" s="240">
        <v>0.38</v>
      </c>
      <c r="J56" s="240">
        <v>0.2</v>
      </c>
      <c r="K56" s="240">
        <v>2.16</v>
      </c>
      <c r="L56" s="240">
        <v>2.8000000000000001E-2</v>
      </c>
      <c r="M56" s="240"/>
      <c r="N56" s="490">
        <v>834</v>
      </c>
      <c r="O56" s="491">
        <v>0.38</v>
      </c>
      <c r="P56" s="492">
        <v>0.19</v>
      </c>
      <c r="Q56" s="492">
        <v>2.06</v>
      </c>
      <c r="R56" s="492">
        <v>3.3000000000000002E-2</v>
      </c>
      <c r="S56" s="505"/>
      <c r="T56" s="505"/>
      <c r="U56" s="505"/>
      <c r="V56" s="505"/>
      <c r="W56" s="505"/>
      <c r="X56" s="506">
        <v>2.7770000000000001</v>
      </c>
      <c r="Y56" s="506">
        <v>3.403</v>
      </c>
      <c r="Z56" s="500">
        <v>39.280999999999999</v>
      </c>
      <c r="AA56" s="500">
        <v>0.17599999999999999</v>
      </c>
      <c r="AB56" s="206"/>
      <c r="AC56" s="233">
        <v>881</v>
      </c>
      <c r="AD56" s="233">
        <v>0.38</v>
      </c>
      <c r="AE56" s="233">
        <v>0.18</v>
      </c>
      <c r="AF56" s="233">
        <v>1.99</v>
      </c>
      <c r="AG56" s="233">
        <v>3.3000000000000002E-2</v>
      </c>
    </row>
    <row r="57" spans="1:33" ht="15.75" thickBot="1">
      <c r="A57" s="242" t="s">
        <v>242</v>
      </c>
      <c r="B57" s="242"/>
      <c r="C57" s="238"/>
      <c r="D57" s="238"/>
      <c r="E57" s="238"/>
      <c r="F57" s="238"/>
      <c r="G57" s="238"/>
      <c r="H57" s="238"/>
      <c r="I57" s="238"/>
      <c r="J57" s="238"/>
      <c r="K57" s="238"/>
      <c r="L57" s="238"/>
      <c r="M57" s="238"/>
      <c r="N57" s="493"/>
      <c r="O57" s="494"/>
      <c r="P57" s="494"/>
      <c r="Q57" s="494"/>
      <c r="R57" s="494"/>
      <c r="S57" s="507"/>
      <c r="T57" s="507"/>
      <c r="U57" s="507"/>
      <c r="V57" s="507"/>
      <c r="W57" s="507"/>
      <c r="X57" s="508"/>
      <c r="Y57" s="508"/>
      <c r="Z57" s="508"/>
      <c r="AA57" s="508"/>
      <c r="AB57" s="212"/>
      <c r="AC57" s="233"/>
      <c r="AD57" s="233"/>
      <c r="AE57" s="233"/>
      <c r="AF57" s="233"/>
      <c r="AG57" s="233"/>
    </row>
    <row r="58" spans="1:33" ht="15.75" thickBot="1">
      <c r="A58" s="245" t="s">
        <v>627</v>
      </c>
      <c r="B58" s="242" t="s">
        <v>343</v>
      </c>
      <c r="C58" s="238">
        <v>114</v>
      </c>
      <c r="D58" s="238">
        <v>0.56999999999999995</v>
      </c>
      <c r="E58" s="238" t="s">
        <v>183</v>
      </c>
      <c r="F58" s="238" t="s">
        <v>183</v>
      </c>
      <c r="G58" s="238" t="s">
        <v>183</v>
      </c>
      <c r="H58" s="238">
        <v>37</v>
      </c>
      <c r="I58" s="238">
        <v>0.51</v>
      </c>
      <c r="J58" s="238" t="s">
        <v>183</v>
      </c>
      <c r="K58" s="238" t="s">
        <v>183</v>
      </c>
      <c r="L58" s="238" t="s">
        <v>183</v>
      </c>
      <c r="M58" s="238"/>
      <c r="N58" s="483">
        <v>151</v>
      </c>
      <c r="O58" s="484">
        <v>0.56000000000000005</v>
      </c>
      <c r="P58" s="495" t="s">
        <v>183</v>
      </c>
      <c r="Q58" s="495" t="s">
        <v>183</v>
      </c>
      <c r="R58" s="495" t="s">
        <v>183</v>
      </c>
      <c r="S58" s="501">
        <v>54</v>
      </c>
      <c r="T58" s="502" t="s">
        <v>183</v>
      </c>
      <c r="U58" s="502" t="s">
        <v>183</v>
      </c>
      <c r="V58" s="502" t="s">
        <v>183</v>
      </c>
      <c r="W58" s="502">
        <v>30</v>
      </c>
      <c r="X58" s="485">
        <v>0.13700000000000001</v>
      </c>
      <c r="Y58" s="485" t="s">
        <v>183</v>
      </c>
      <c r="Z58" s="485" t="s">
        <v>183</v>
      </c>
      <c r="AA58" s="485" t="s">
        <v>183</v>
      </c>
      <c r="AB58" s="212"/>
      <c r="AC58" s="233">
        <v>178</v>
      </c>
      <c r="AD58" s="233">
        <v>0.56000000000000005</v>
      </c>
      <c r="AE58" s="233" t="s">
        <v>346</v>
      </c>
      <c r="AF58" s="233" t="s">
        <v>346</v>
      </c>
      <c r="AG58" s="233" t="s">
        <v>346</v>
      </c>
    </row>
    <row r="59" spans="1:33" ht="15.75" thickBot="1">
      <c r="A59" s="245" t="s">
        <v>626</v>
      </c>
      <c r="B59" s="242" t="s">
        <v>343</v>
      </c>
      <c r="C59" s="247">
        <v>3079</v>
      </c>
      <c r="D59" s="238">
        <v>0.69</v>
      </c>
      <c r="E59" s="238" t="s">
        <v>183</v>
      </c>
      <c r="F59" s="238" t="s">
        <v>183</v>
      </c>
      <c r="G59" s="238" t="s">
        <v>183</v>
      </c>
      <c r="H59" s="247">
        <v>1639</v>
      </c>
      <c r="I59" s="238">
        <v>0.56999999999999995</v>
      </c>
      <c r="J59" s="238" t="s">
        <v>183</v>
      </c>
      <c r="K59" s="238" t="s">
        <v>183</v>
      </c>
      <c r="L59" s="238" t="s">
        <v>183</v>
      </c>
      <c r="M59" s="238"/>
      <c r="N59" s="496">
        <v>4717</v>
      </c>
      <c r="O59" s="484">
        <v>0.65</v>
      </c>
      <c r="P59" s="495" t="s">
        <v>183</v>
      </c>
      <c r="Q59" s="495" t="s">
        <v>183</v>
      </c>
      <c r="R59" s="495" t="s">
        <v>183</v>
      </c>
      <c r="S59" s="501">
        <v>85</v>
      </c>
      <c r="T59" s="502" t="s">
        <v>183</v>
      </c>
      <c r="U59" s="502" t="s">
        <v>183</v>
      </c>
      <c r="V59" s="502" t="s">
        <v>183</v>
      </c>
      <c r="W59" s="502">
        <v>30</v>
      </c>
      <c r="X59" s="485">
        <v>7.766</v>
      </c>
      <c r="Y59" s="485" t="s">
        <v>183</v>
      </c>
      <c r="Z59" s="485" t="s">
        <v>183</v>
      </c>
      <c r="AA59" s="485" t="s">
        <v>183</v>
      </c>
      <c r="AB59" s="212"/>
      <c r="AC59" s="235">
        <v>4846</v>
      </c>
      <c r="AD59" s="233">
        <v>0.65</v>
      </c>
      <c r="AE59" s="233" t="s">
        <v>346</v>
      </c>
      <c r="AF59" s="233" t="s">
        <v>346</v>
      </c>
      <c r="AG59" s="233" t="s">
        <v>346</v>
      </c>
    </row>
    <row r="60" spans="1:33" ht="15.75" thickBot="1">
      <c r="A60" s="245" t="s">
        <v>625</v>
      </c>
      <c r="B60" s="242" t="s">
        <v>343</v>
      </c>
      <c r="C60" s="247">
        <v>1376</v>
      </c>
      <c r="D60" s="238">
        <v>0.42</v>
      </c>
      <c r="E60" s="238" t="s">
        <v>183</v>
      </c>
      <c r="F60" s="238" t="s">
        <v>183</v>
      </c>
      <c r="G60" s="238" t="s">
        <v>183</v>
      </c>
      <c r="H60" s="238">
        <v>268</v>
      </c>
      <c r="I60" s="238">
        <v>0.41</v>
      </c>
      <c r="J60" s="238" t="s">
        <v>183</v>
      </c>
      <c r="K60" s="238" t="s">
        <v>183</v>
      </c>
      <c r="L60" s="238" t="s">
        <v>183</v>
      </c>
      <c r="M60" s="238"/>
      <c r="N60" s="496">
        <v>1644</v>
      </c>
      <c r="O60" s="484">
        <v>0.42</v>
      </c>
      <c r="P60" s="495" t="s">
        <v>183</v>
      </c>
      <c r="Q60" s="495" t="s">
        <v>183</v>
      </c>
      <c r="R60" s="495" t="s">
        <v>183</v>
      </c>
      <c r="S60" s="501">
        <v>41</v>
      </c>
      <c r="T60" s="502" t="s">
        <v>183</v>
      </c>
      <c r="U60" s="502" t="s">
        <v>183</v>
      </c>
      <c r="V60" s="502" t="s">
        <v>183</v>
      </c>
      <c r="W60" s="502">
        <v>30</v>
      </c>
      <c r="X60" s="489">
        <v>0.84099999999999997</v>
      </c>
      <c r="Y60" s="485" t="s">
        <v>183</v>
      </c>
      <c r="Z60" s="485" t="s">
        <v>183</v>
      </c>
      <c r="AA60" s="485" t="s">
        <v>183</v>
      </c>
      <c r="AB60" s="212"/>
      <c r="AC60" s="235">
        <v>1645</v>
      </c>
      <c r="AD60" s="233">
        <v>0.42</v>
      </c>
      <c r="AE60" s="233" t="s">
        <v>346</v>
      </c>
      <c r="AF60" s="233" t="s">
        <v>346</v>
      </c>
      <c r="AG60" s="233" t="s">
        <v>346</v>
      </c>
    </row>
    <row r="61" spans="1:33" ht="15.75" thickBot="1">
      <c r="A61" s="243" t="s">
        <v>624</v>
      </c>
      <c r="B61" s="242"/>
      <c r="C61" s="241">
        <v>4568</v>
      </c>
      <c r="D61" s="240">
        <v>0.6</v>
      </c>
      <c r="E61" s="240" t="s">
        <v>183</v>
      </c>
      <c r="F61" s="240" t="s">
        <v>183</v>
      </c>
      <c r="G61" s="240" t="s">
        <v>183</v>
      </c>
      <c r="H61" s="241">
        <v>1944</v>
      </c>
      <c r="I61" s="240">
        <v>0.55000000000000004</v>
      </c>
      <c r="J61" s="240" t="s">
        <v>183</v>
      </c>
      <c r="K61" s="240" t="s">
        <v>183</v>
      </c>
      <c r="L61" s="240" t="s">
        <v>183</v>
      </c>
      <c r="M61" s="238"/>
      <c r="N61" s="490">
        <v>6512</v>
      </c>
      <c r="O61" s="491">
        <v>0.59</v>
      </c>
      <c r="P61" s="492" t="s">
        <v>183</v>
      </c>
      <c r="Q61" s="492" t="s">
        <v>183</v>
      </c>
      <c r="R61" s="492" t="s">
        <v>183</v>
      </c>
      <c r="S61" s="505"/>
      <c r="T61" s="505"/>
      <c r="U61" s="505"/>
      <c r="V61" s="505"/>
      <c r="W61" s="505"/>
      <c r="X61" s="506">
        <v>8.7430000000000003</v>
      </c>
      <c r="Y61" s="506" t="s">
        <v>183</v>
      </c>
      <c r="Z61" s="500" t="s">
        <v>183</v>
      </c>
      <c r="AA61" s="500" t="s">
        <v>183</v>
      </c>
      <c r="AB61" s="212"/>
      <c r="AC61" s="235">
        <v>6670</v>
      </c>
      <c r="AD61" s="233">
        <v>0.59</v>
      </c>
      <c r="AE61" s="233" t="s">
        <v>346</v>
      </c>
      <c r="AF61" s="233" t="s">
        <v>346</v>
      </c>
      <c r="AG61" s="233" t="s">
        <v>346</v>
      </c>
    </row>
    <row r="62" spans="1:33" ht="15.75" thickBot="1">
      <c r="A62" s="242" t="s">
        <v>348</v>
      </c>
      <c r="B62" s="242"/>
      <c r="C62" s="238"/>
      <c r="D62" s="238"/>
      <c r="E62" s="238"/>
      <c r="F62" s="238"/>
      <c r="G62" s="238"/>
      <c r="H62" s="238"/>
      <c r="I62" s="238"/>
      <c r="J62" s="238"/>
      <c r="K62" s="238"/>
      <c r="L62" s="238"/>
      <c r="M62" s="238"/>
      <c r="N62" s="497"/>
      <c r="O62" s="498"/>
      <c r="P62" s="498"/>
      <c r="Q62" s="498"/>
      <c r="R62" s="498"/>
      <c r="S62" s="507"/>
      <c r="T62" s="507"/>
      <c r="U62" s="507"/>
      <c r="V62" s="507"/>
      <c r="W62" s="507"/>
      <c r="X62" s="509"/>
      <c r="Y62" s="509"/>
      <c r="Z62" s="509"/>
      <c r="AA62" s="509"/>
      <c r="AB62" s="212"/>
      <c r="AC62" s="233"/>
      <c r="AD62" s="233"/>
      <c r="AE62" s="233"/>
      <c r="AF62" s="233"/>
      <c r="AG62" s="233"/>
    </row>
    <row r="63" spans="1:33" ht="18" thickBot="1">
      <c r="A63" s="245" t="s">
        <v>925</v>
      </c>
      <c r="B63" s="242" t="s">
        <v>345</v>
      </c>
      <c r="C63" s="238" t="s">
        <v>183</v>
      </c>
      <c r="D63" s="238" t="s">
        <v>183</v>
      </c>
      <c r="E63" s="238" t="s">
        <v>183</v>
      </c>
      <c r="F63" s="238" t="s">
        <v>183</v>
      </c>
      <c r="G63" s="238" t="s">
        <v>183</v>
      </c>
      <c r="H63" s="238">
        <v>402</v>
      </c>
      <c r="I63" s="238">
        <v>1.55</v>
      </c>
      <c r="J63" s="246">
        <v>0.31</v>
      </c>
      <c r="K63" s="238">
        <v>3.21</v>
      </c>
      <c r="L63" s="238" t="s">
        <v>183</v>
      </c>
      <c r="M63" s="238"/>
      <c r="N63" s="483">
        <v>402</v>
      </c>
      <c r="O63" s="484">
        <v>1.55</v>
      </c>
      <c r="P63" s="484">
        <v>0.31</v>
      </c>
      <c r="Q63" s="484">
        <v>3.21</v>
      </c>
      <c r="R63" s="495" t="s">
        <v>183</v>
      </c>
      <c r="S63" s="510">
        <v>92</v>
      </c>
      <c r="T63" s="510">
        <v>79</v>
      </c>
      <c r="U63" s="510">
        <v>81</v>
      </c>
      <c r="V63" s="511" t="s">
        <v>183</v>
      </c>
      <c r="W63" s="511">
        <v>66</v>
      </c>
      <c r="X63" s="512">
        <v>3.8039999999999998</v>
      </c>
      <c r="Y63" s="512">
        <v>2.0680000000000001</v>
      </c>
      <c r="Z63" s="512">
        <v>22.094000000000001</v>
      </c>
      <c r="AA63" s="485" t="s">
        <v>183</v>
      </c>
      <c r="AB63" s="212"/>
      <c r="AC63" s="233">
        <v>410</v>
      </c>
      <c r="AD63" s="233">
        <v>1.54</v>
      </c>
      <c r="AE63" s="233">
        <v>0.3</v>
      </c>
      <c r="AF63" s="233">
        <v>3.18</v>
      </c>
      <c r="AG63" s="233" t="s">
        <v>346</v>
      </c>
    </row>
    <row r="64" spans="1:33" ht="15.75" thickBot="1">
      <c r="A64" s="245" t="s">
        <v>623</v>
      </c>
      <c r="B64" s="242" t="s">
        <v>345</v>
      </c>
      <c r="C64" s="238" t="s">
        <v>183</v>
      </c>
      <c r="D64" s="238" t="s">
        <v>183</v>
      </c>
      <c r="E64" s="238" t="s">
        <v>183</v>
      </c>
      <c r="F64" s="238" t="s">
        <v>183</v>
      </c>
      <c r="G64" s="238" t="s">
        <v>183</v>
      </c>
      <c r="H64" s="238">
        <v>38</v>
      </c>
      <c r="I64" s="238">
        <v>1.6</v>
      </c>
      <c r="J64" s="238">
        <v>0.56000000000000005</v>
      </c>
      <c r="K64" s="238">
        <v>3.8</v>
      </c>
      <c r="L64" s="238" t="s">
        <v>183</v>
      </c>
      <c r="M64" s="238"/>
      <c r="N64" s="483">
        <v>38</v>
      </c>
      <c r="O64" s="484">
        <v>1.6</v>
      </c>
      <c r="P64" s="484">
        <v>0.56000000000000005</v>
      </c>
      <c r="Q64" s="484">
        <v>3.8</v>
      </c>
      <c r="R64" s="495" t="s">
        <v>183</v>
      </c>
      <c r="S64" s="510">
        <v>92</v>
      </c>
      <c r="T64" s="510">
        <v>81</v>
      </c>
      <c r="U64" s="510">
        <v>83</v>
      </c>
      <c r="V64" s="511" t="s">
        <v>183</v>
      </c>
      <c r="W64" s="511">
        <v>56.1</v>
      </c>
      <c r="X64" s="512">
        <v>0.312</v>
      </c>
      <c r="Y64" s="512">
        <v>0.31</v>
      </c>
      <c r="Z64" s="512">
        <v>2.149</v>
      </c>
      <c r="AA64" s="485" t="s">
        <v>183</v>
      </c>
      <c r="AB64" s="212"/>
      <c r="AC64" s="233">
        <v>37</v>
      </c>
      <c r="AD64" s="233">
        <v>1.61</v>
      </c>
      <c r="AE64" s="233">
        <v>0.56000000000000005</v>
      </c>
      <c r="AF64" s="233">
        <v>3.82</v>
      </c>
      <c r="AG64" s="233" t="s">
        <v>346</v>
      </c>
    </row>
    <row r="65" spans="1:33" ht="15.75" thickBot="1">
      <c r="A65" s="245" t="s">
        <v>622</v>
      </c>
      <c r="B65" s="242" t="s">
        <v>343</v>
      </c>
      <c r="C65" s="238">
        <v>240</v>
      </c>
      <c r="D65" s="238">
        <v>0.53</v>
      </c>
      <c r="E65" s="238">
        <v>0.39</v>
      </c>
      <c r="F65" s="246">
        <v>1.3</v>
      </c>
      <c r="G65" s="238" t="s">
        <v>183</v>
      </c>
      <c r="H65" s="238">
        <v>374</v>
      </c>
      <c r="I65" s="246">
        <v>0.41</v>
      </c>
      <c r="J65" s="238">
        <v>0.25</v>
      </c>
      <c r="K65" s="238">
        <v>1.1399999999999999</v>
      </c>
      <c r="L65" s="238" t="s">
        <v>183</v>
      </c>
      <c r="M65" s="238"/>
      <c r="N65" s="483">
        <v>614</v>
      </c>
      <c r="O65" s="484">
        <v>0.46</v>
      </c>
      <c r="P65" s="484">
        <v>0.3</v>
      </c>
      <c r="Q65" s="484">
        <v>1.2</v>
      </c>
      <c r="R65" s="495" t="s">
        <v>183</v>
      </c>
      <c r="S65" s="510">
        <v>76</v>
      </c>
      <c r="T65" s="510">
        <v>67</v>
      </c>
      <c r="U65" s="510">
        <v>55</v>
      </c>
      <c r="V65" s="511" t="s">
        <v>183</v>
      </c>
      <c r="W65" s="511">
        <v>66</v>
      </c>
      <c r="X65" s="512">
        <v>1.411</v>
      </c>
      <c r="Y65" s="512">
        <v>2.6480000000000001</v>
      </c>
      <c r="Z65" s="512">
        <v>8.5760000000000005</v>
      </c>
      <c r="AA65" s="485" t="s">
        <v>183</v>
      </c>
      <c r="AB65" s="212"/>
      <c r="AC65" s="233">
        <v>647</v>
      </c>
      <c r="AD65" s="233">
        <v>0.45</v>
      </c>
      <c r="AE65" s="233">
        <v>0.3</v>
      </c>
      <c r="AF65" s="233">
        <v>1.2</v>
      </c>
      <c r="AG65" s="233" t="s">
        <v>346</v>
      </c>
    </row>
    <row r="66" spans="1:33" ht="15.75" thickBot="1">
      <c r="A66" s="245" t="s">
        <v>621</v>
      </c>
      <c r="B66" s="242" t="s">
        <v>620</v>
      </c>
      <c r="C66" s="238" t="s">
        <v>183</v>
      </c>
      <c r="D66" s="238" t="s">
        <v>183</v>
      </c>
      <c r="E66" s="238" t="s">
        <v>183</v>
      </c>
      <c r="F66" s="238" t="s">
        <v>183</v>
      </c>
      <c r="G66" s="238" t="s">
        <v>183</v>
      </c>
      <c r="H66" s="238">
        <v>58</v>
      </c>
      <c r="I66" s="238">
        <v>0.31</v>
      </c>
      <c r="J66" s="238">
        <v>0.12</v>
      </c>
      <c r="K66" s="238">
        <v>1.04</v>
      </c>
      <c r="L66" s="238" t="s">
        <v>183</v>
      </c>
      <c r="M66" s="238"/>
      <c r="N66" s="483">
        <v>58</v>
      </c>
      <c r="O66" s="484">
        <v>0.31</v>
      </c>
      <c r="P66" s="484">
        <v>0.12</v>
      </c>
      <c r="Q66" s="484">
        <v>1.04</v>
      </c>
      <c r="R66" s="495" t="s">
        <v>183</v>
      </c>
      <c r="S66" s="510">
        <v>71</v>
      </c>
      <c r="T66" s="510">
        <v>52</v>
      </c>
      <c r="U66" s="510">
        <v>51</v>
      </c>
      <c r="V66" s="511" t="s">
        <v>183</v>
      </c>
      <c r="W66" s="511">
        <v>66</v>
      </c>
      <c r="X66" s="512">
        <v>8.3000000000000004E-2</v>
      </c>
      <c r="Y66" s="512">
        <v>7.9000000000000001E-2</v>
      </c>
      <c r="Z66" s="512">
        <v>0.64100000000000001</v>
      </c>
      <c r="AA66" s="485" t="s">
        <v>183</v>
      </c>
      <c r="AB66" s="212"/>
      <c r="AC66" s="233">
        <v>55</v>
      </c>
      <c r="AD66" s="233">
        <v>0.32</v>
      </c>
      <c r="AE66" s="233">
        <v>0.12</v>
      </c>
      <c r="AF66" s="233">
        <v>1.04</v>
      </c>
      <c r="AG66" s="233" t="s">
        <v>346</v>
      </c>
    </row>
    <row r="67" spans="1:33" ht="15.75" thickBot="1">
      <c r="A67" s="243" t="s">
        <v>619</v>
      </c>
      <c r="B67" s="242"/>
      <c r="C67" s="240">
        <v>240</v>
      </c>
      <c r="D67" s="240">
        <v>0.53</v>
      </c>
      <c r="E67" s="240">
        <v>0.39</v>
      </c>
      <c r="F67" s="244">
        <v>1.3</v>
      </c>
      <c r="G67" s="240" t="s">
        <v>183</v>
      </c>
      <c r="H67" s="240">
        <v>871</v>
      </c>
      <c r="I67" s="240">
        <v>0.98</v>
      </c>
      <c r="J67" s="240">
        <v>0.28000000000000003</v>
      </c>
      <c r="K67" s="240">
        <v>2.2000000000000002</v>
      </c>
      <c r="L67" s="240" t="s">
        <v>183</v>
      </c>
      <c r="M67" s="238"/>
      <c r="N67" s="490">
        <v>1111</v>
      </c>
      <c r="O67" s="491">
        <v>0.88</v>
      </c>
      <c r="P67" s="499">
        <v>0.3</v>
      </c>
      <c r="Q67" s="491">
        <v>2.0099999999999998</v>
      </c>
      <c r="R67" s="491" t="s">
        <v>183</v>
      </c>
      <c r="S67" s="513"/>
      <c r="T67" s="513"/>
      <c r="U67" s="513"/>
      <c r="V67" s="513"/>
      <c r="W67" s="513"/>
      <c r="X67" s="506">
        <v>5.6109999999999998</v>
      </c>
      <c r="Y67" s="506">
        <v>5.1050000000000004</v>
      </c>
      <c r="Z67" s="506">
        <v>33.46</v>
      </c>
      <c r="AA67" s="506" t="s">
        <v>183</v>
      </c>
      <c r="AB67" s="212"/>
      <c r="AC67" s="235">
        <v>1149</v>
      </c>
      <c r="AD67" s="233">
        <v>0.87</v>
      </c>
      <c r="AE67" s="233">
        <v>0.3</v>
      </c>
      <c r="AF67" s="233">
        <v>1.98</v>
      </c>
      <c r="AG67" s="233" t="s">
        <v>346</v>
      </c>
    </row>
    <row r="68" spans="1:33" ht="15.75" thickBot="1">
      <c r="A68" s="243" t="s">
        <v>618</v>
      </c>
      <c r="B68" s="242"/>
      <c r="C68" s="241">
        <v>5278</v>
      </c>
      <c r="D68" s="240">
        <v>0.57999999999999996</v>
      </c>
      <c r="E68" s="240">
        <v>0.03</v>
      </c>
      <c r="F68" s="240">
        <v>0.23</v>
      </c>
      <c r="G68" s="240">
        <v>3.0000000000000001E-3</v>
      </c>
      <c r="H68" s="241">
        <v>3179</v>
      </c>
      <c r="I68" s="240">
        <v>0.65</v>
      </c>
      <c r="J68" s="240">
        <v>0.1</v>
      </c>
      <c r="K68" s="240">
        <v>0.85</v>
      </c>
      <c r="L68" s="240">
        <v>3.0000000000000001E-3</v>
      </c>
      <c r="M68" s="238"/>
      <c r="N68" s="490">
        <v>8457</v>
      </c>
      <c r="O68" s="499">
        <v>0.6</v>
      </c>
      <c r="P68" s="492">
        <v>0.06</v>
      </c>
      <c r="Q68" s="492">
        <v>0.47</v>
      </c>
      <c r="R68" s="500">
        <v>3.0000000000000001E-3</v>
      </c>
      <c r="S68" s="513"/>
      <c r="T68" s="513"/>
      <c r="U68" s="513"/>
      <c r="V68" s="513"/>
      <c r="W68" s="513"/>
      <c r="X68" s="514">
        <v>17.131</v>
      </c>
      <c r="Y68" s="515">
        <v>8.5079999999999991</v>
      </c>
      <c r="Z68" s="516">
        <v>72.741</v>
      </c>
      <c r="AA68" s="500">
        <v>0.17599999999999999</v>
      </c>
      <c r="AB68" s="212"/>
      <c r="AC68" s="235">
        <v>8701</v>
      </c>
      <c r="AD68" s="233">
        <v>0.61</v>
      </c>
      <c r="AE68" s="233">
        <v>0.06</v>
      </c>
      <c r="AF68" s="233">
        <v>0.46</v>
      </c>
      <c r="AG68" s="233">
        <v>3.0000000000000001E-3</v>
      </c>
    </row>
    <row r="69" spans="1:33">
      <c r="N69" s="232"/>
      <c r="O69" s="232"/>
      <c r="P69" s="232"/>
      <c r="Q69" s="232"/>
      <c r="R69" s="232"/>
    </row>
    <row r="70" spans="1:33">
      <c r="A70" s="192" t="s">
        <v>964</v>
      </c>
    </row>
    <row r="71" spans="1:33">
      <c r="A71" s="192" t="s">
        <v>965</v>
      </c>
    </row>
    <row r="72" spans="1:33">
      <c r="A72" s="192" t="s">
        <v>966</v>
      </c>
    </row>
    <row r="73" spans="1:33">
      <c r="A73" s="192" t="s">
        <v>967</v>
      </c>
    </row>
    <row r="76" spans="1:33" ht="43.5">
      <c r="A76" s="208" t="s">
        <v>337</v>
      </c>
      <c r="B76" s="208" t="s">
        <v>614</v>
      </c>
      <c r="C76" s="207"/>
      <c r="D76" s="207"/>
      <c r="E76" s="207"/>
      <c r="F76" s="207"/>
      <c r="G76" s="207"/>
      <c r="H76" s="207"/>
      <c r="I76" s="207"/>
      <c r="J76" s="207"/>
      <c r="K76" s="207"/>
      <c r="L76" s="207"/>
      <c r="M76" s="207"/>
      <c r="N76" s="207"/>
      <c r="O76" s="207"/>
      <c r="P76" s="207"/>
      <c r="Q76" s="207"/>
      <c r="R76" s="231"/>
      <c r="S76" s="231"/>
    </row>
    <row r="77" spans="1:33" ht="14.45" customHeight="1">
      <c r="A77" s="230"/>
      <c r="B77" s="749" t="s">
        <v>940</v>
      </c>
      <c r="C77" s="744" t="s">
        <v>338</v>
      </c>
      <c r="D77" s="744"/>
      <c r="E77" s="744"/>
      <c r="F77" s="744" t="s">
        <v>339</v>
      </c>
      <c r="G77" s="744"/>
      <c r="H77" s="744"/>
      <c r="I77" s="212"/>
      <c r="J77" s="752" t="s">
        <v>607</v>
      </c>
      <c r="K77" s="752"/>
      <c r="L77" s="752"/>
      <c r="M77" s="744" t="s">
        <v>609</v>
      </c>
      <c r="N77" s="752" t="s">
        <v>608</v>
      </c>
      <c r="O77" s="752"/>
      <c r="P77" s="212"/>
      <c r="Q77" s="754" t="s">
        <v>607</v>
      </c>
      <c r="R77" s="754"/>
      <c r="S77" s="754"/>
    </row>
    <row r="78" spans="1:33" ht="15" customHeight="1" thickBot="1">
      <c r="A78" s="230"/>
      <c r="B78" s="749"/>
      <c r="C78" s="745" t="s">
        <v>889</v>
      </c>
      <c r="D78" s="745"/>
      <c r="E78" s="745"/>
      <c r="F78" s="745" t="s">
        <v>889</v>
      </c>
      <c r="G78" s="745"/>
      <c r="H78" s="745"/>
      <c r="I78" s="229"/>
      <c r="J78" s="753" t="s">
        <v>889</v>
      </c>
      <c r="K78" s="753"/>
      <c r="L78" s="753"/>
      <c r="M78" s="744"/>
      <c r="N78" s="752"/>
      <c r="O78" s="752"/>
      <c r="P78" s="212"/>
      <c r="Q78" s="767" t="s">
        <v>698</v>
      </c>
      <c r="R78" s="767"/>
      <c r="S78" s="767"/>
    </row>
    <row r="79" spans="1:33" ht="15.75" thickBot="1">
      <c r="A79" s="225"/>
      <c r="B79" s="750"/>
      <c r="C79" s="229" t="s">
        <v>340</v>
      </c>
      <c r="D79" s="229" t="s">
        <v>341</v>
      </c>
      <c r="E79" s="229"/>
      <c r="F79" s="229" t="s">
        <v>340</v>
      </c>
      <c r="G79" s="229" t="s">
        <v>341</v>
      </c>
      <c r="H79" s="229"/>
      <c r="I79" s="229"/>
      <c r="J79" s="228" t="s">
        <v>340</v>
      </c>
      <c r="K79" s="228" t="s">
        <v>341</v>
      </c>
      <c r="L79" s="228"/>
      <c r="M79" s="745"/>
      <c r="N79" s="753"/>
      <c r="O79" s="753"/>
      <c r="P79" s="212"/>
      <c r="Q79" s="227" t="s">
        <v>340</v>
      </c>
      <c r="R79" s="227" t="s">
        <v>341</v>
      </c>
      <c r="S79" s="227"/>
    </row>
    <row r="80" spans="1:33" ht="45.75" thickBot="1">
      <c r="A80" s="226" t="s">
        <v>930</v>
      </c>
      <c r="B80" s="225" t="s">
        <v>601</v>
      </c>
      <c r="C80" s="224" t="s">
        <v>604</v>
      </c>
      <c r="D80" s="224" t="s">
        <v>351</v>
      </c>
      <c r="E80" s="224" t="s">
        <v>352</v>
      </c>
      <c r="F80" s="224" t="s">
        <v>604</v>
      </c>
      <c r="G80" s="224" t="s">
        <v>351</v>
      </c>
      <c r="H80" s="224" t="s">
        <v>352</v>
      </c>
      <c r="I80" s="224"/>
      <c r="J80" s="223" t="s">
        <v>604</v>
      </c>
      <c r="K80" s="223" t="s">
        <v>351</v>
      </c>
      <c r="L80" s="223" t="s">
        <v>352</v>
      </c>
      <c r="M80" s="224" t="s">
        <v>342</v>
      </c>
      <c r="N80" s="223" t="s">
        <v>617</v>
      </c>
      <c r="O80" s="223" t="s">
        <v>616</v>
      </c>
      <c r="P80" s="194"/>
      <c r="Q80" s="222" t="s">
        <v>604</v>
      </c>
      <c r="R80" s="222" t="s">
        <v>351</v>
      </c>
      <c r="S80" s="222" t="s">
        <v>352</v>
      </c>
    </row>
    <row r="81" spans="1:19" ht="15.75" thickBot="1">
      <c r="A81" s="220" t="s">
        <v>891</v>
      </c>
      <c r="B81" s="220" t="s">
        <v>343</v>
      </c>
      <c r="C81" s="217">
        <v>212</v>
      </c>
      <c r="D81" s="217">
        <v>3.4</v>
      </c>
      <c r="E81" s="217">
        <v>0.2</v>
      </c>
      <c r="F81" s="217">
        <v>87</v>
      </c>
      <c r="G81" s="217">
        <v>3</v>
      </c>
      <c r="H81" s="217">
        <v>0.1</v>
      </c>
      <c r="I81" s="217"/>
      <c r="J81" s="213">
        <v>299</v>
      </c>
      <c r="K81" s="213">
        <v>3.3</v>
      </c>
      <c r="L81" s="213">
        <v>0.1</v>
      </c>
      <c r="M81" s="214">
        <v>80</v>
      </c>
      <c r="N81" s="213">
        <v>3.6</v>
      </c>
      <c r="O81" s="213">
        <v>0.2</v>
      </c>
      <c r="P81" s="212"/>
      <c r="Q81" s="210">
        <v>332</v>
      </c>
      <c r="R81" s="210">
        <v>3.4</v>
      </c>
      <c r="S81" s="210">
        <v>0.2</v>
      </c>
    </row>
    <row r="82" spans="1:19" ht="15.75" thickBot="1">
      <c r="A82" s="220" t="s">
        <v>892</v>
      </c>
      <c r="B82" s="220" t="s">
        <v>343</v>
      </c>
      <c r="C82" s="217">
        <v>485</v>
      </c>
      <c r="D82" s="217">
        <v>1.5</v>
      </c>
      <c r="E82" s="217">
        <v>0.2</v>
      </c>
      <c r="F82" s="217">
        <v>702</v>
      </c>
      <c r="G82" s="217">
        <v>3.1</v>
      </c>
      <c r="H82" s="217">
        <v>0.4</v>
      </c>
      <c r="I82" s="217"/>
      <c r="J82" s="216">
        <v>1187</v>
      </c>
      <c r="K82" s="213">
        <v>2.5</v>
      </c>
      <c r="L82" s="213">
        <v>0.3</v>
      </c>
      <c r="M82" s="214">
        <v>74</v>
      </c>
      <c r="N82" s="213">
        <v>9.8000000000000007</v>
      </c>
      <c r="O82" s="213">
        <v>2.2999999999999998</v>
      </c>
      <c r="P82" s="212"/>
      <c r="Q82" s="211">
        <v>1284</v>
      </c>
      <c r="R82" s="210">
        <v>2.4</v>
      </c>
      <c r="S82" s="210">
        <v>0.3</v>
      </c>
    </row>
    <row r="83" spans="1:19" ht="15.75" thickBot="1">
      <c r="A83" s="220" t="s">
        <v>893</v>
      </c>
      <c r="B83" s="220" t="s">
        <v>343</v>
      </c>
      <c r="C83" s="217" t="s">
        <v>183</v>
      </c>
      <c r="D83" s="217" t="s">
        <v>183</v>
      </c>
      <c r="E83" s="217" t="s">
        <v>183</v>
      </c>
      <c r="F83" s="217">
        <v>151</v>
      </c>
      <c r="G83" s="214">
        <v>80</v>
      </c>
      <c r="H83" s="217" t="s">
        <v>183</v>
      </c>
      <c r="I83" s="217"/>
      <c r="J83" s="213">
        <v>151</v>
      </c>
      <c r="K83" s="215">
        <v>80</v>
      </c>
      <c r="L83" s="213" t="s">
        <v>183</v>
      </c>
      <c r="M83" s="214">
        <v>100</v>
      </c>
      <c r="N83" s="213">
        <v>47.8</v>
      </c>
      <c r="O83" s="213" t="s">
        <v>183</v>
      </c>
      <c r="P83" s="212"/>
      <c r="Q83" s="210">
        <v>152</v>
      </c>
      <c r="R83" s="480">
        <v>80</v>
      </c>
      <c r="S83" s="210" t="s">
        <v>346</v>
      </c>
    </row>
    <row r="84" spans="1:19" ht="15.75" thickBot="1">
      <c r="A84" s="221" t="s">
        <v>615</v>
      </c>
      <c r="B84" s="220"/>
      <c r="C84" s="219">
        <v>697</v>
      </c>
      <c r="D84" s="218">
        <v>2.1</v>
      </c>
      <c r="E84" s="218">
        <v>0.2</v>
      </c>
      <c r="F84" s="218">
        <v>940</v>
      </c>
      <c r="G84" s="218">
        <v>15.5</v>
      </c>
      <c r="H84" s="218">
        <v>0.3</v>
      </c>
      <c r="I84" s="217"/>
      <c r="J84" s="216">
        <v>1637</v>
      </c>
      <c r="K84" s="215">
        <v>9.8000000000000007</v>
      </c>
      <c r="L84" s="213">
        <v>0.3</v>
      </c>
      <c r="M84" s="214"/>
      <c r="N84" s="213">
        <v>61.2</v>
      </c>
      <c r="O84" s="213">
        <v>2.5</v>
      </c>
      <c r="P84" s="212"/>
      <c r="Q84" s="211">
        <v>1768</v>
      </c>
      <c r="R84" s="480">
        <v>9.3000000000000007</v>
      </c>
      <c r="S84" s="210">
        <v>0.3</v>
      </c>
    </row>
    <row r="85" spans="1:19">
      <c r="A85" s="209"/>
      <c r="B85" s="209"/>
      <c r="C85" s="209"/>
      <c r="D85" s="209"/>
      <c r="E85" s="209"/>
      <c r="F85" s="209"/>
      <c r="G85" s="209"/>
      <c r="H85" s="209"/>
      <c r="I85" s="209"/>
      <c r="J85" s="209"/>
      <c r="K85" s="209"/>
      <c r="L85" s="209"/>
      <c r="M85" s="209"/>
      <c r="N85" s="209"/>
      <c r="O85" s="209"/>
      <c r="P85" s="209"/>
      <c r="Q85" s="209"/>
      <c r="R85" s="209"/>
      <c r="S85" s="209"/>
    </row>
    <row r="86" spans="1:19">
      <c r="A86" s="192" t="s">
        <v>945</v>
      </c>
      <c r="B86" s="209"/>
      <c r="C86" s="209"/>
      <c r="D86" s="209"/>
      <c r="E86" s="209"/>
      <c r="F86" s="209"/>
      <c r="G86" s="209"/>
      <c r="H86" s="209"/>
      <c r="I86" s="209"/>
      <c r="J86" s="209"/>
      <c r="K86" s="209"/>
      <c r="L86" s="209"/>
      <c r="M86" s="209"/>
      <c r="N86" s="209"/>
      <c r="O86" s="209"/>
      <c r="P86" s="209"/>
      <c r="Q86" s="209"/>
      <c r="R86" s="209"/>
      <c r="S86" s="209"/>
    </row>
    <row r="87" spans="1:19">
      <c r="A87" s="192" t="s">
        <v>974</v>
      </c>
      <c r="B87" s="209"/>
      <c r="C87" s="209"/>
      <c r="D87" s="209"/>
      <c r="E87" s="209"/>
      <c r="F87" s="209"/>
      <c r="G87" s="209"/>
      <c r="H87" s="209"/>
      <c r="I87" s="209"/>
      <c r="J87" s="209"/>
      <c r="K87" s="209"/>
      <c r="L87" s="209"/>
      <c r="M87" s="209"/>
      <c r="N87" s="209"/>
      <c r="O87" s="209"/>
      <c r="P87" s="209"/>
      <c r="Q87" s="209"/>
      <c r="R87" s="209"/>
      <c r="S87" s="209"/>
    </row>
    <row r="90" spans="1:19" ht="43.5">
      <c r="A90" s="208" t="s">
        <v>337</v>
      </c>
      <c r="B90" s="208" t="s">
        <v>614</v>
      </c>
      <c r="C90" s="207"/>
      <c r="D90" s="207"/>
      <c r="E90" s="207"/>
      <c r="F90" s="207"/>
      <c r="G90" s="207"/>
      <c r="H90" s="207"/>
      <c r="I90" s="207"/>
      <c r="J90" s="207"/>
      <c r="K90" s="207"/>
      <c r="L90" s="207"/>
      <c r="M90" s="207"/>
      <c r="N90" s="207"/>
      <c r="O90" s="207"/>
    </row>
    <row r="91" spans="1:19" ht="14.45" customHeight="1">
      <c r="A91" s="204"/>
      <c r="B91" s="749" t="s">
        <v>940</v>
      </c>
      <c r="C91" s="744" t="s">
        <v>338</v>
      </c>
      <c r="D91" s="744"/>
      <c r="E91" s="744" t="s">
        <v>339</v>
      </c>
      <c r="F91" s="744"/>
      <c r="G91" s="762" t="s">
        <v>607</v>
      </c>
      <c r="H91" s="762"/>
      <c r="I91" s="194"/>
      <c r="J91" s="204"/>
      <c r="K91" s="744" t="s">
        <v>609</v>
      </c>
      <c r="L91" s="762" t="s">
        <v>608</v>
      </c>
      <c r="M91" s="194"/>
      <c r="N91" s="758" t="s">
        <v>607</v>
      </c>
      <c r="O91" s="758"/>
    </row>
    <row r="92" spans="1:19" ht="31.5" customHeight="1" thickBot="1">
      <c r="A92" s="204"/>
      <c r="B92" s="749"/>
      <c r="C92" s="757" t="s">
        <v>889</v>
      </c>
      <c r="D92" s="757"/>
      <c r="E92" s="757" t="s">
        <v>889</v>
      </c>
      <c r="F92" s="757"/>
      <c r="G92" s="768" t="s">
        <v>889</v>
      </c>
      <c r="H92" s="768"/>
      <c r="I92" s="194"/>
      <c r="J92" s="204"/>
      <c r="K92" s="744"/>
      <c r="L92" s="762"/>
      <c r="M92" s="194"/>
      <c r="N92" s="769" t="s">
        <v>698</v>
      </c>
      <c r="O92" s="769"/>
    </row>
    <row r="93" spans="1:19" ht="15.75" thickBot="1">
      <c r="A93" s="202"/>
      <c r="B93" s="766"/>
      <c r="C93" s="201" t="s">
        <v>340</v>
      </c>
      <c r="D93" s="201"/>
      <c r="E93" s="201" t="s">
        <v>340</v>
      </c>
      <c r="F93" s="201"/>
      <c r="G93" s="200" t="s">
        <v>340</v>
      </c>
      <c r="H93" s="200"/>
      <c r="I93" s="201"/>
      <c r="J93" s="202"/>
      <c r="K93" s="757"/>
      <c r="L93" s="768"/>
      <c r="M93" s="194"/>
      <c r="N93" s="199" t="s">
        <v>340</v>
      </c>
      <c r="O93" s="199"/>
    </row>
    <row r="94" spans="1:19" ht="18" thickBot="1">
      <c r="A94" s="203" t="s">
        <v>932</v>
      </c>
      <c r="B94" s="202" t="s">
        <v>601</v>
      </c>
      <c r="C94" s="201" t="s">
        <v>604</v>
      </c>
      <c r="D94" s="201"/>
      <c r="E94" s="201" t="s">
        <v>604</v>
      </c>
      <c r="F94" s="201"/>
      <c r="G94" s="200" t="s">
        <v>604</v>
      </c>
      <c r="H94" s="200"/>
      <c r="I94" s="201"/>
      <c r="J94" s="201"/>
      <c r="K94" s="201" t="s">
        <v>342</v>
      </c>
      <c r="L94" s="200" t="s">
        <v>604</v>
      </c>
      <c r="M94" s="194"/>
      <c r="N94" s="199" t="s">
        <v>604</v>
      </c>
      <c r="O94" s="199"/>
    </row>
    <row r="95" spans="1:19" ht="15.75" thickBot="1">
      <c r="A95" s="198" t="s">
        <v>613</v>
      </c>
      <c r="B95" s="198" t="s">
        <v>343</v>
      </c>
      <c r="C95" s="197">
        <v>8</v>
      </c>
      <c r="D95" s="197"/>
      <c r="E95" s="197">
        <v>5</v>
      </c>
      <c r="F95" s="197"/>
      <c r="G95" s="195">
        <v>13</v>
      </c>
      <c r="H95" s="195"/>
      <c r="I95" s="197"/>
      <c r="J95" s="197"/>
      <c r="K95" s="196">
        <v>100</v>
      </c>
      <c r="L95" s="195">
        <v>13</v>
      </c>
      <c r="M95" s="194"/>
      <c r="N95" s="193">
        <v>14</v>
      </c>
      <c r="O95" s="193"/>
    </row>
    <row r="96" spans="1:19">
      <c r="C96" s="205"/>
      <c r="D96" s="205"/>
      <c r="E96" s="205"/>
      <c r="F96" s="205"/>
      <c r="G96" s="205"/>
      <c r="H96" s="205"/>
      <c r="I96" s="205"/>
      <c r="J96" s="205"/>
      <c r="K96" s="205"/>
      <c r="L96" s="206"/>
      <c r="M96" s="205"/>
      <c r="N96" s="205"/>
      <c r="O96" s="205"/>
    </row>
    <row r="97" spans="1:15" ht="14.45" customHeight="1">
      <c r="A97" s="204"/>
      <c r="B97" s="749" t="s">
        <v>940</v>
      </c>
      <c r="C97" s="744" t="s">
        <v>338</v>
      </c>
      <c r="D97" s="744"/>
      <c r="E97" s="744" t="s">
        <v>339</v>
      </c>
      <c r="F97" s="744"/>
      <c r="G97" s="762" t="s">
        <v>607</v>
      </c>
      <c r="H97" s="762"/>
      <c r="I97" s="194"/>
      <c r="J97" s="204"/>
      <c r="K97" s="744" t="s">
        <v>609</v>
      </c>
      <c r="L97" s="762" t="s">
        <v>612</v>
      </c>
      <c r="M97" s="194"/>
      <c r="N97" s="758" t="s">
        <v>607</v>
      </c>
      <c r="O97" s="758"/>
    </row>
    <row r="98" spans="1:15" ht="36" customHeight="1" thickBot="1">
      <c r="A98" s="204"/>
      <c r="B98" s="749"/>
      <c r="C98" s="757" t="s">
        <v>889</v>
      </c>
      <c r="D98" s="757"/>
      <c r="E98" s="757" t="s">
        <v>889</v>
      </c>
      <c r="F98" s="757"/>
      <c r="G98" s="768" t="s">
        <v>889</v>
      </c>
      <c r="H98" s="768"/>
      <c r="I98" s="194"/>
      <c r="J98" s="204"/>
      <c r="K98" s="744"/>
      <c r="L98" s="762"/>
      <c r="M98" s="194"/>
      <c r="N98" s="769" t="s">
        <v>698</v>
      </c>
      <c r="O98" s="769"/>
    </row>
    <row r="99" spans="1:15" ht="40.15" customHeight="1" thickBot="1">
      <c r="A99" s="202"/>
      <c r="B99" s="766"/>
      <c r="C99" s="201" t="s">
        <v>340</v>
      </c>
      <c r="D99" s="201" t="s">
        <v>341</v>
      </c>
      <c r="E99" s="201" t="s">
        <v>340</v>
      </c>
      <c r="F99" s="201" t="s">
        <v>341</v>
      </c>
      <c r="G99" s="200" t="s">
        <v>340</v>
      </c>
      <c r="H99" s="200" t="s">
        <v>341</v>
      </c>
      <c r="I99" s="201"/>
      <c r="J99" s="202"/>
      <c r="K99" s="757"/>
      <c r="L99" s="768"/>
      <c r="M99" s="194"/>
      <c r="N99" s="199" t="s">
        <v>340</v>
      </c>
      <c r="O99" s="199" t="s">
        <v>341</v>
      </c>
    </row>
    <row r="100" spans="1:15" ht="45.75" thickBot="1">
      <c r="A100" s="203" t="s">
        <v>968</v>
      </c>
      <c r="B100" s="202"/>
      <c r="C100" s="201" t="s">
        <v>604</v>
      </c>
      <c r="D100" s="201" t="s">
        <v>610</v>
      </c>
      <c r="E100" s="201" t="s">
        <v>604</v>
      </c>
      <c r="F100" s="201" t="s">
        <v>610</v>
      </c>
      <c r="G100" s="200" t="s">
        <v>604</v>
      </c>
      <c r="H100" s="200" t="s">
        <v>610</v>
      </c>
      <c r="I100" s="201"/>
      <c r="J100" s="201"/>
      <c r="K100" s="201" t="s">
        <v>342</v>
      </c>
      <c r="L100" s="200" t="s">
        <v>611</v>
      </c>
      <c r="M100" s="194"/>
      <c r="N100" s="199" t="s">
        <v>604</v>
      </c>
      <c r="O100" s="199" t="s">
        <v>610</v>
      </c>
    </row>
    <row r="101" spans="1:15" ht="30" thickBot="1">
      <c r="A101" s="198" t="s">
        <v>969</v>
      </c>
      <c r="B101" s="198" t="s">
        <v>752</v>
      </c>
      <c r="C101" s="197">
        <v>1.9</v>
      </c>
      <c r="D101" s="197">
        <v>2.1</v>
      </c>
      <c r="E101" s="197">
        <v>1.3</v>
      </c>
      <c r="F101" s="197">
        <v>2.2999999999999998</v>
      </c>
      <c r="G101" s="195">
        <v>3.1</v>
      </c>
      <c r="H101" s="195">
        <v>2.2000000000000002</v>
      </c>
      <c r="I101" s="197"/>
      <c r="J101" s="197"/>
      <c r="K101" s="196">
        <v>100</v>
      </c>
      <c r="L101" s="195">
        <v>7</v>
      </c>
      <c r="M101" s="194"/>
      <c r="N101" s="193">
        <v>4.4000000000000004</v>
      </c>
      <c r="O101" s="193">
        <v>2.1</v>
      </c>
    </row>
    <row r="102" spans="1:15">
      <c r="C102" s="205"/>
      <c r="D102" s="205"/>
      <c r="E102" s="205"/>
      <c r="F102" s="205"/>
      <c r="G102" s="205"/>
      <c r="H102" s="205"/>
      <c r="I102" s="205"/>
      <c r="J102" s="205"/>
      <c r="K102" s="205"/>
      <c r="L102" s="206"/>
      <c r="M102" s="205"/>
      <c r="N102" s="205"/>
      <c r="O102" s="205"/>
    </row>
    <row r="104" spans="1:15">
      <c r="A104" s="192" t="s">
        <v>970</v>
      </c>
    </row>
    <row r="105" spans="1:15">
      <c r="A105" s="192" t="s">
        <v>971</v>
      </c>
    </row>
    <row r="106" spans="1:15">
      <c r="A106" s="192" t="s">
        <v>972</v>
      </c>
    </row>
    <row r="107" spans="1:15">
      <c r="A107" s="192" t="s">
        <v>973</v>
      </c>
    </row>
  </sheetData>
  <mergeCells count="69">
    <mergeCell ref="A44:AD44"/>
    <mergeCell ref="P5:R5"/>
    <mergeCell ref="N4:N6"/>
    <mergeCell ref="P4:R4"/>
    <mergeCell ref="V24:V25"/>
    <mergeCell ref="W24:W25"/>
    <mergeCell ref="Y24:AD24"/>
    <mergeCell ref="A25:A26"/>
    <mergeCell ref="C25:H25"/>
    <mergeCell ref="I25:N25"/>
    <mergeCell ref="P25:U25"/>
    <mergeCell ref="Y25:AD25"/>
    <mergeCell ref="B24:B26"/>
    <mergeCell ref="C24:H24"/>
    <mergeCell ref="I24:N24"/>
    <mergeCell ref="P24:U24"/>
    <mergeCell ref="B4:B7"/>
    <mergeCell ref="C4:E4"/>
    <mergeCell ref="F4:H4"/>
    <mergeCell ref="J4:L4"/>
    <mergeCell ref="M4:M6"/>
    <mergeCell ref="C5:E5"/>
    <mergeCell ref="F5:H5"/>
    <mergeCell ref="J5:L5"/>
    <mergeCell ref="B49:B51"/>
    <mergeCell ref="C49:G49"/>
    <mergeCell ref="H49:L49"/>
    <mergeCell ref="N49:R49"/>
    <mergeCell ref="S49:T51"/>
    <mergeCell ref="X49:AA51"/>
    <mergeCell ref="AC49:AG49"/>
    <mergeCell ref="C50:G50"/>
    <mergeCell ref="H50:L50"/>
    <mergeCell ref="N50:R50"/>
    <mergeCell ref="AC50:AG50"/>
    <mergeCell ref="W49:W51"/>
    <mergeCell ref="B91:B93"/>
    <mergeCell ref="C91:D91"/>
    <mergeCell ref="E91:F91"/>
    <mergeCell ref="G91:H91"/>
    <mergeCell ref="K91:K93"/>
    <mergeCell ref="B77:B79"/>
    <mergeCell ref="C77:E77"/>
    <mergeCell ref="F77:H77"/>
    <mergeCell ref="J77:L77"/>
    <mergeCell ref="M77:M79"/>
    <mergeCell ref="Q77:S77"/>
    <mergeCell ref="C78:E78"/>
    <mergeCell ref="F78:H78"/>
    <mergeCell ref="J78:L78"/>
    <mergeCell ref="Q78:S78"/>
    <mergeCell ref="N77:O79"/>
    <mergeCell ref="L91:L93"/>
    <mergeCell ref="N91:O91"/>
    <mergeCell ref="C92:D92"/>
    <mergeCell ref="E92:F92"/>
    <mergeCell ref="G92:H92"/>
    <mergeCell ref="N92:O92"/>
    <mergeCell ref="B97:B99"/>
    <mergeCell ref="C97:D97"/>
    <mergeCell ref="E97:F97"/>
    <mergeCell ref="G97:H97"/>
    <mergeCell ref="K97:K99"/>
    <mergeCell ref="N97:O97"/>
    <mergeCell ref="C98:D98"/>
    <mergeCell ref="E98:F98"/>
    <mergeCell ref="G98:H98"/>
    <mergeCell ref="N98:O98"/>
    <mergeCell ref="L97:L99"/>
  </mergeCells>
  <pageMargins left="0.7" right="0.7" top="0.75" bottom="0.75" header="0.3" footer="0.3"/>
  <pageSetup paperSize="9" orientation="portrait" r:id="rId1"/>
  <headerFooter>
    <oddFooter>&amp;C&amp;1#&amp;"Calibri"&amp;10&amp;KFFFFFFRioTintoNonBusiness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2060"/>
  </sheetPr>
  <dimension ref="A1:AC52"/>
  <sheetViews>
    <sheetView showGridLines="0" zoomScale="89" zoomScaleNormal="89" workbookViewId="0">
      <selection activeCell="B49" sqref="B49"/>
    </sheetView>
  </sheetViews>
  <sheetFormatPr defaultColWidth="13.42578125" defaultRowHeight="12.75"/>
  <cols>
    <col min="1" max="1" width="4.5703125" style="2" customWidth="1"/>
    <col min="2" max="2" width="35" style="2" customWidth="1"/>
    <col min="3" max="3" width="11.5703125" style="2" customWidth="1"/>
    <col min="4" max="4" width="7.7109375" style="2" customWidth="1"/>
    <col min="5" max="5" width="7.7109375" style="65" customWidth="1"/>
    <col min="6" max="11" width="9.140625" style="63" customWidth="1"/>
    <col min="12" max="12" width="7.42578125" style="473" customWidth="1"/>
    <col min="13" max="14" width="9.140625" style="63" customWidth="1"/>
    <col min="15" max="15" width="9.140625" style="62" customWidth="1"/>
    <col min="16" max="25" width="9.140625" style="63" customWidth="1"/>
    <col min="26" max="29" width="9.42578125" style="2" customWidth="1"/>
    <col min="30" max="16384" width="13.42578125" style="2"/>
  </cols>
  <sheetData>
    <row r="1" spans="1:29" ht="15.75" customHeight="1">
      <c r="A1" s="8"/>
      <c r="B1" s="8"/>
      <c r="C1" s="8"/>
      <c r="D1" s="8"/>
      <c r="E1" s="44"/>
      <c r="F1" s="39"/>
      <c r="G1" s="39"/>
      <c r="H1" s="39"/>
      <c r="I1" s="39"/>
      <c r="J1" s="39"/>
      <c r="K1" s="39"/>
      <c r="L1" s="463"/>
      <c r="M1" s="39"/>
      <c r="N1" s="39"/>
      <c r="O1" s="39"/>
      <c r="P1" s="39"/>
      <c r="Q1" s="39"/>
      <c r="R1" s="39"/>
      <c r="S1" s="39"/>
      <c r="T1" s="39"/>
      <c r="U1" s="39"/>
      <c r="V1" s="39"/>
      <c r="W1" s="39"/>
      <c r="X1" s="39"/>
      <c r="Y1" s="39"/>
      <c r="Z1" s="8"/>
      <c r="AA1" s="8"/>
      <c r="AB1" s="8"/>
      <c r="AC1" s="8"/>
    </row>
    <row r="2" spans="1:29" ht="15.75" customHeight="1">
      <c r="A2" s="8"/>
      <c r="B2" s="779" t="s">
        <v>179</v>
      </c>
      <c r="C2" s="779"/>
      <c r="D2" s="779"/>
      <c r="E2" s="779"/>
      <c r="F2" s="779"/>
      <c r="G2" s="779"/>
      <c r="H2" s="779"/>
      <c r="I2" s="779"/>
      <c r="J2" s="779"/>
      <c r="K2" s="779"/>
      <c r="L2" s="779"/>
      <c r="M2" s="779"/>
      <c r="N2" s="779"/>
      <c r="O2" s="779"/>
      <c r="P2" s="779"/>
      <c r="Q2" s="779"/>
      <c r="R2" s="779"/>
      <c r="S2" s="779"/>
      <c r="T2" s="779"/>
      <c r="U2" s="779"/>
      <c r="V2" s="779"/>
      <c r="W2" s="779"/>
      <c r="X2" s="779"/>
      <c r="Y2" s="779"/>
      <c r="Z2" s="9"/>
      <c r="AA2" s="9"/>
      <c r="AB2" s="9"/>
      <c r="AC2" s="9"/>
    </row>
    <row r="3" spans="1:29" ht="18.2" customHeight="1">
      <c r="A3" s="8"/>
      <c r="B3" s="780" t="s">
        <v>829</v>
      </c>
      <c r="C3" s="780"/>
      <c r="D3" s="780"/>
      <c r="E3" s="780"/>
      <c r="F3" s="780"/>
      <c r="G3" s="780"/>
      <c r="H3" s="780"/>
      <c r="I3" s="780"/>
      <c r="J3" s="780"/>
      <c r="K3" s="780"/>
      <c r="L3" s="780"/>
      <c r="M3" s="780"/>
      <c r="N3" s="780"/>
      <c r="O3" s="780"/>
      <c r="P3" s="780"/>
      <c r="Q3" s="780"/>
      <c r="R3" s="780"/>
      <c r="S3" s="780"/>
      <c r="T3" s="780"/>
      <c r="U3" s="780"/>
      <c r="V3" s="780"/>
      <c r="W3" s="780"/>
      <c r="X3" s="780"/>
      <c r="Y3" s="780"/>
      <c r="Z3" s="8"/>
      <c r="AA3" s="8"/>
      <c r="AB3" s="8"/>
      <c r="AC3" s="8"/>
    </row>
    <row r="4" spans="1:29" ht="47.45" customHeight="1">
      <c r="A4" s="8"/>
      <c r="B4" s="15"/>
      <c r="C4" s="787" t="s">
        <v>211</v>
      </c>
      <c r="D4" s="781"/>
      <c r="E4" s="781"/>
      <c r="F4" s="781"/>
      <c r="G4" s="781"/>
      <c r="H4" s="781"/>
      <c r="I4" s="781"/>
      <c r="J4" s="781"/>
      <c r="K4" s="781"/>
      <c r="L4" s="788"/>
      <c r="M4" s="388"/>
      <c r="N4" s="781" t="s">
        <v>696</v>
      </c>
      <c r="O4" s="781"/>
      <c r="P4" s="781"/>
      <c r="Q4" s="781"/>
      <c r="R4" s="781"/>
      <c r="S4" s="781"/>
      <c r="T4" s="781"/>
      <c r="U4" s="781"/>
      <c r="V4" s="781"/>
      <c r="W4" s="781"/>
      <c r="X4" s="781"/>
      <c r="Y4" s="782"/>
      <c r="Z4" s="16"/>
      <c r="AA4" s="8"/>
      <c r="AB4" s="8"/>
      <c r="AC4" s="8"/>
    </row>
    <row r="5" spans="1:29" ht="47.45" customHeight="1">
      <c r="A5" s="8"/>
      <c r="B5" s="15" t="s">
        <v>823</v>
      </c>
      <c r="C5" s="785" t="s">
        <v>695</v>
      </c>
      <c r="D5" s="783"/>
      <c r="E5" s="783"/>
      <c r="F5" s="783"/>
      <c r="G5" s="783"/>
      <c r="H5" s="783"/>
      <c r="I5" s="783"/>
      <c r="J5" s="783"/>
      <c r="K5" s="783"/>
      <c r="L5" s="786"/>
      <c r="M5" s="389"/>
      <c r="N5" s="783" t="s">
        <v>695</v>
      </c>
      <c r="O5" s="783"/>
      <c r="P5" s="783"/>
      <c r="Q5" s="783"/>
      <c r="R5" s="783"/>
      <c r="S5" s="783"/>
      <c r="T5" s="783"/>
      <c r="U5" s="783"/>
      <c r="V5" s="783"/>
      <c r="W5" s="783"/>
      <c r="X5" s="783"/>
      <c r="Y5" s="784"/>
      <c r="Z5" s="16"/>
      <c r="AA5" s="8"/>
      <c r="AB5" s="8"/>
      <c r="AC5" s="8"/>
    </row>
    <row r="6" spans="1:29" ht="15" customHeight="1">
      <c r="A6" s="8"/>
      <c r="B6" s="17"/>
      <c r="C6" s="41">
        <v>2023</v>
      </c>
      <c r="D6" s="41">
        <v>2022</v>
      </c>
      <c r="E6" s="41">
        <v>2021</v>
      </c>
      <c r="F6" s="41">
        <v>2020</v>
      </c>
      <c r="G6" s="41">
        <v>2019</v>
      </c>
      <c r="H6" s="41">
        <v>2018</v>
      </c>
      <c r="I6" s="41">
        <v>2017</v>
      </c>
      <c r="J6" s="41">
        <v>2016</v>
      </c>
      <c r="K6" s="41">
        <v>2015</v>
      </c>
      <c r="L6" s="464">
        <v>2014</v>
      </c>
      <c r="M6" s="41">
        <v>2023</v>
      </c>
      <c r="N6" s="41">
        <v>2022</v>
      </c>
      <c r="O6" s="41" t="s">
        <v>753</v>
      </c>
      <c r="P6" s="41" t="s">
        <v>754</v>
      </c>
      <c r="Q6" s="41">
        <v>2019</v>
      </c>
      <c r="R6" s="41">
        <v>2018</v>
      </c>
      <c r="S6" s="41">
        <v>2017</v>
      </c>
      <c r="T6" s="41">
        <v>2016</v>
      </c>
      <c r="U6" s="41">
        <v>2015</v>
      </c>
      <c r="V6" s="41">
        <v>2014</v>
      </c>
      <c r="W6" s="41">
        <v>2013</v>
      </c>
      <c r="X6" s="41">
        <v>2012</v>
      </c>
      <c r="Y6" s="42">
        <v>2011</v>
      </c>
      <c r="Z6" s="16"/>
      <c r="AA6" s="8"/>
      <c r="AB6" s="8"/>
      <c r="AC6" s="8"/>
    </row>
    <row r="7" spans="1:29" ht="15.75" customHeight="1">
      <c r="A7" s="8"/>
      <c r="B7" s="18" t="s">
        <v>1</v>
      </c>
      <c r="C7" s="390"/>
      <c r="D7" s="40"/>
      <c r="E7" s="40"/>
      <c r="F7" s="39"/>
      <c r="G7" s="39"/>
      <c r="H7" s="39"/>
      <c r="I7" s="39"/>
      <c r="J7" s="39"/>
      <c r="K7" s="39"/>
      <c r="L7" s="463"/>
      <c r="M7" s="39"/>
      <c r="N7" s="39"/>
      <c r="O7" s="40"/>
      <c r="P7" s="39"/>
      <c r="Q7" s="39"/>
      <c r="R7" s="39"/>
      <c r="S7" s="39"/>
      <c r="T7" s="39"/>
      <c r="U7" s="39"/>
      <c r="V7" s="39"/>
      <c r="W7" s="39"/>
      <c r="X7" s="39"/>
      <c r="Y7" s="43"/>
      <c r="Z7" s="16"/>
      <c r="AA7" s="8"/>
      <c r="AB7" s="8"/>
      <c r="AC7" s="8"/>
    </row>
    <row r="8" spans="1:29" ht="15.75" customHeight="1">
      <c r="A8" s="8"/>
      <c r="B8" s="17" t="s">
        <v>180</v>
      </c>
      <c r="C8" s="44">
        <v>19828</v>
      </c>
      <c r="D8" s="44">
        <v>18474</v>
      </c>
      <c r="E8" s="44">
        <v>27837</v>
      </c>
      <c r="F8" s="45">
        <v>18896</v>
      </c>
      <c r="G8" s="45">
        <v>15938</v>
      </c>
      <c r="H8" s="45">
        <v>11267</v>
      </c>
      <c r="I8" s="45">
        <v>11383</v>
      </c>
      <c r="J8" s="45">
        <v>8558</v>
      </c>
      <c r="K8" s="45">
        <v>7730</v>
      </c>
      <c r="L8" s="465">
        <v>13701</v>
      </c>
      <c r="M8" s="45">
        <v>2563</v>
      </c>
      <c r="N8" s="45">
        <v>2906</v>
      </c>
      <c r="O8" s="45">
        <v>3928</v>
      </c>
      <c r="P8" s="45">
        <v>2919</v>
      </c>
      <c r="Q8" s="45">
        <v>1720</v>
      </c>
      <c r="R8" s="45">
        <v>1288</v>
      </c>
      <c r="S8" s="45">
        <v>1201</v>
      </c>
      <c r="T8" s="45">
        <v>868</v>
      </c>
      <c r="U8" s="45">
        <v>1608</v>
      </c>
      <c r="V8" s="45">
        <v>4038</v>
      </c>
      <c r="W8" s="45">
        <v>6480</v>
      </c>
      <c r="X8" s="45">
        <v>6410</v>
      </c>
      <c r="Y8" s="46">
        <v>3351</v>
      </c>
      <c r="Z8" s="16"/>
      <c r="AA8" s="8"/>
      <c r="AB8" s="8"/>
      <c r="AC8" s="8"/>
    </row>
    <row r="9" spans="1:29" ht="15.75" customHeight="1">
      <c r="A9" s="8"/>
      <c r="B9" s="17" t="s">
        <v>181</v>
      </c>
      <c r="C9" s="44">
        <v>120</v>
      </c>
      <c r="D9" s="44">
        <v>56</v>
      </c>
      <c r="E9" s="44">
        <v>39</v>
      </c>
      <c r="F9" s="45">
        <v>43</v>
      </c>
      <c r="G9" s="45">
        <v>75</v>
      </c>
      <c r="H9" s="45">
        <v>57</v>
      </c>
      <c r="I9" s="45">
        <v>27</v>
      </c>
      <c r="J9" s="45">
        <v>74</v>
      </c>
      <c r="K9" s="45">
        <v>71</v>
      </c>
      <c r="L9" s="465">
        <v>67</v>
      </c>
      <c r="M9" s="45">
        <v>25</v>
      </c>
      <c r="N9" s="45">
        <v>34</v>
      </c>
      <c r="O9" s="45">
        <v>19</v>
      </c>
      <c r="P9" s="45">
        <v>22</v>
      </c>
      <c r="Q9" s="45">
        <v>21</v>
      </c>
      <c r="R9" s="45">
        <v>14</v>
      </c>
      <c r="S9" s="45">
        <v>13</v>
      </c>
      <c r="T9" s="45">
        <v>11</v>
      </c>
      <c r="U9" s="45">
        <v>14</v>
      </c>
      <c r="V9" s="45">
        <v>21</v>
      </c>
      <c r="W9" s="45">
        <v>28</v>
      </c>
      <c r="X9" s="45">
        <v>46</v>
      </c>
      <c r="Y9" s="46">
        <v>53</v>
      </c>
      <c r="Z9" s="16"/>
      <c r="AA9" s="8"/>
      <c r="AB9" s="8"/>
      <c r="AC9" s="8"/>
    </row>
    <row r="10" spans="1:29" ht="15.75" customHeight="1">
      <c r="A10" s="8"/>
      <c r="B10" s="17" t="s">
        <v>182</v>
      </c>
      <c r="C10" s="44">
        <v>57</v>
      </c>
      <c r="D10" s="44">
        <v>33</v>
      </c>
      <c r="E10" s="44">
        <v>-81</v>
      </c>
      <c r="F10" s="45">
        <v>-32</v>
      </c>
      <c r="G10" s="45">
        <v>87</v>
      </c>
      <c r="H10" s="45">
        <v>55</v>
      </c>
      <c r="I10" s="45">
        <v>137</v>
      </c>
      <c r="J10" s="45">
        <v>-32</v>
      </c>
      <c r="K10" s="45">
        <v>-55</v>
      </c>
      <c r="L10" s="465">
        <v>27</v>
      </c>
      <c r="M10" s="45" t="s">
        <v>822</v>
      </c>
      <c r="N10" s="45">
        <v>0</v>
      </c>
      <c r="O10" s="45">
        <v>0</v>
      </c>
      <c r="P10" s="45">
        <v>0</v>
      </c>
      <c r="Q10" s="45">
        <v>0</v>
      </c>
      <c r="R10" s="45">
        <v>0</v>
      </c>
      <c r="S10" s="45">
        <v>0</v>
      </c>
      <c r="T10" s="45">
        <v>0</v>
      </c>
      <c r="U10" s="45">
        <v>0</v>
      </c>
      <c r="V10" s="45">
        <v>0</v>
      </c>
      <c r="W10" s="45">
        <v>0</v>
      </c>
      <c r="X10" s="45">
        <v>0</v>
      </c>
      <c r="Y10" s="45">
        <v>0</v>
      </c>
      <c r="Z10" s="16"/>
      <c r="AA10" s="8"/>
      <c r="AB10" s="8"/>
      <c r="AC10" s="8"/>
    </row>
    <row r="11" spans="1:29" ht="15.75" customHeight="1">
      <c r="A11" s="8"/>
      <c r="B11" s="19" t="s">
        <v>184</v>
      </c>
      <c r="C11" s="332">
        <v>-31</v>
      </c>
      <c r="D11" s="332">
        <v>49</v>
      </c>
      <c r="E11" s="332">
        <v>-203</v>
      </c>
      <c r="F11" s="47">
        <v>-70</v>
      </c>
      <c r="G11" s="47">
        <v>0</v>
      </c>
      <c r="H11" s="47">
        <v>0</v>
      </c>
      <c r="I11" s="47">
        <v>0</v>
      </c>
      <c r="J11" s="47">
        <v>0</v>
      </c>
      <c r="K11" s="47">
        <v>0</v>
      </c>
      <c r="L11" s="466">
        <v>0</v>
      </c>
      <c r="M11" s="47" t="s">
        <v>822</v>
      </c>
      <c r="N11" s="47">
        <v>0</v>
      </c>
      <c r="O11" s="47">
        <v>0</v>
      </c>
      <c r="P11" s="47">
        <v>0</v>
      </c>
      <c r="Q11" s="47">
        <v>0</v>
      </c>
      <c r="R11" s="47">
        <v>0</v>
      </c>
      <c r="S11" s="47">
        <v>0</v>
      </c>
      <c r="T11" s="47">
        <v>0</v>
      </c>
      <c r="U11" s="47">
        <v>0</v>
      </c>
      <c r="V11" s="47">
        <v>0</v>
      </c>
      <c r="W11" s="47">
        <v>0</v>
      </c>
      <c r="X11" s="47">
        <v>0</v>
      </c>
      <c r="Y11" s="47">
        <v>0</v>
      </c>
      <c r="Z11" s="16"/>
      <c r="AA11" s="8"/>
      <c r="AB11" s="8"/>
      <c r="AC11" s="8"/>
    </row>
    <row r="12" spans="1:29" ht="15.75" customHeight="1" thickBot="1">
      <c r="A12" s="8"/>
      <c r="B12" s="20" t="s">
        <v>185</v>
      </c>
      <c r="C12" s="48">
        <v>19974</v>
      </c>
      <c r="D12" s="48">
        <v>18612</v>
      </c>
      <c r="E12" s="48">
        <v>27592</v>
      </c>
      <c r="F12" s="48">
        <v>18837</v>
      </c>
      <c r="G12" s="48">
        <v>16100</v>
      </c>
      <c r="H12" s="48">
        <v>11379</v>
      </c>
      <c r="I12" s="48">
        <v>11547</v>
      </c>
      <c r="J12" s="48">
        <v>8600</v>
      </c>
      <c r="K12" s="48">
        <v>7746</v>
      </c>
      <c r="L12" s="467">
        <v>13795</v>
      </c>
      <c r="M12" s="48">
        <v>2588</v>
      </c>
      <c r="N12" s="48">
        <v>2940</v>
      </c>
      <c r="O12" s="48">
        <v>3947</v>
      </c>
      <c r="P12" s="48">
        <v>2941</v>
      </c>
      <c r="Q12" s="48">
        <v>1741</v>
      </c>
      <c r="R12" s="48">
        <v>1302</v>
      </c>
      <c r="S12" s="48">
        <v>1214</v>
      </c>
      <c r="T12" s="48">
        <v>879</v>
      </c>
      <c r="U12" s="48">
        <v>1622</v>
      </c>
      <c r="V12" s="48">
        <v>4059</v>
      </c>
      <c r="W12" s="48">
        <v>6508</v>
      </c>
      <c r="X12" s="48">
        <v>6456</v>
      </c>
      <c r="Y12" s="49">
        <v>3404</v>
      </c>
      <c r="Z12" s="16"/>
      <c r="AA12" s="8"/>
      <c r="AB12" s="8"/>
      <c r="AC12" s="8"/>
    </row>
    <row r="13" spans="1:29" ht="15.75" customHeight="1" thickTop="1">
      <c r="A13" s="8"/>
      <c r="B13" s="17"/>
      <c r="C13" s="44"/>
      <c r="D13" s="44"/>
      <c r="E13" s="44"/>
      <c r="F13" s="39"/>
      <c r="G13" s="50"/>
      <c r="H13" s="50"/>
      <c r="I13" s="50"/>
      <c r="J13" s="50"/>
      <c r="K13" s="50"/>
      <c r="L13" s="468"/>
      <c r="M13" s="50"/>
      <c r="N13" s="50"/>
      <c r="O13" s="50"/>
      <c r="P13" s="50"/>
      <c r="Q13" s="50"/>
      <c r="R13" s="50"/>
      <c r="S13" s="50"/>
      <c r="T13" s="50"/>
      <c r="U13" s="50"/>
      <c r="V13" s="50"/>
      <c r="W13" s="50"/>
      <c r="X13" s="50"/>
      <c r="Y13" s="51"/>
      <c r="Z13" s="34"/>
      <c r="AA13" s="8"/>
      <c r="AB13" s="8"/>
      <c r="AC13" s="8"/>
    </row>
    <row r="14" spans="1:29" ht="15.75" customHeight="1">
      <c r="A14" s="8"/>
      <c r="B14" s="18" t="s">
        <v>186</v>
      </c>
      <c r="C14" s="44"/>
      <c r="D14" s="44"/>
      <c r="E14" s="44"/>
      <c r="F14" s="39"/>
      <c r="G14" s="39"/>
      <c r="H14" s="39"/>
      <c r="I14" s="39"/>
      <c r="J14" s="39"/>
      <c r="K14" s="39"/>
      <c r="L14" s="463"/>
      <c r="M14" s="39"/>
      <c r="N14" s="39"/>
      <c r="O14" s="39"/>
      <c r="P14" s="39"/>
      <c r="Q14" s="39"/>
      <c r="R14" s="39"/>
      <c r="S14" s="39"/>
      <c r="T14" s="39"/>
      <c r="U14" s="39"/>
      <c r="V14" s="39"/>
      <c r="W14" s="39"/>
      <c r="X14" s="39"/>
      <c r="Y14" s="43"/>
      <c r="Z14" s="16"/>
      <c r="AA14" s="8"/>
      <c r="AB14" s="8"/>
      <c r="AC14" s="8"/>
    </row>
    <row r="15" spans="1:29" ht="15.75" customHeight="1">
      <c r="A15" s="8"/>
      <c r="B15" s="17" t="s">
        <v>187</v>
      </c>
      <c r="C15" s="44">
        <v>662</v>
      </c>
      <c r="D15" s="44">
        <v>618</v>
      </c>
      <c r="E15" s="44">
        <v>619</v>
      </c>
      <c r="F15" s="45">
        <v>943</v>
      </c>
      <c r="G15" s="45">
        <v>1045</v>
      </c>
      <c r="H15" s="45">
        <v>852</v>
      </c>
      <c r="I15" s="45">
        <v>804</v>
      </c>
      <c r="J15" s="45">
        <v>848</v>
      </c>
      <c r="K15" s="45">
        <v>937</v>
      </c>
      <c r="L15" s="465">
        <v>752</v>
      </c>
      <c r="M15" s="45">
        <v>159</v>
      </c>
      <c r="N15" s="45">
        <v>161</v>
      </c>
      <c r="O15" s="45">
        <v>155</v>
      </c>
      <c r="P15" s="45">
        <v>104</v>
      </c>
      <c r="Q15" s="45">
        <v>387</v>
      </c>
      <c r="R15" s="45">
        <v>953</v>
      </c>
      <c r="S15" s="45">
        <v>825</v>
      </c>
      <c r="T15" s="45">
        <v>343</v>
      </c>
      <c r="U15" s="45">
        <v>159</v>
      </c>
      <c r="V15" s="45">
        <v>122</v>
      </c>
      <c r="W15" s="45">
        <v>144</v>
      </c>
      <c r="X15" s="45">
        <v>190</v>
      </c>
      <c r="Y15" s="46">
        <v>670</v>
      </c>
      <c r="Z15" s="16"/>
      <c r="AA15" s="8"/>
      <c r="AB15" s="8"/>
      <c r="AC15" s="8"/>
    </row>
    <row r="16" spans="1:29" ht="15.75" customHeight="1">
      <c r="A16" s="8"/>
      <c r="B16" s="17" t="s">
        <v>188</v>
      </c>
      <c r="C16" s="44">
        <v>136</v>
      </c>
      <c r="D16" s="44">
        <v>289</v>
      </c>
      <c r="E16" s="44">
        <v>569</v>
      </c>
      <c r="F16" s="45">
        <v>262</v>
      </c>
      <c r="G16" s="45">
        <v>567</v>
      </c>
      <c r="H16" s="45">
        <v>808</v>
      </c>
      <c r="I16" s="45">
        <v>454</v>
      </c>
      <c r="J16" s="45">
        <v>27</v>
      </c>
      <c r="K16" s="45">
        <v>-47</v>
      </c>
      <c r="L16" s="465">
        <v>-54</v>
      </c>
      <c r="M16" s="45">
        <v>325</v>
      </c>
      <c r="N16" s="45">
        <v>356</v>
      </c>
      <c r="O16" s="45">
        <v>362</v>
      </c>
      <c r="P16" s="45">
        <v>228</v>
      </c>
      <c r="Q16" s="45">
        <v>282</v>
      </c>
      <c r="R16" s="45">
        <v>218</v>
      </c>
      <c r="S16" s="45">
        <v>108</v>
      </c>
      <c r="T16" s="45">
        <v>87</v>
      </c>
      <c r="U16" s="45">
        <v>158</v>
      </c>
      <c r="V16" s="45">
        <v>166</v>
      </c>
      <c r="W16" s="45">
        <v>166</v>
      </c>
      <c r="X16" s="45">
        <v>369</v>
      </c>
      <c r="Y16" s="46" t="s">
        <v>821</v>
      </c>
      <c r="Z16" s="16"/>
      <c r="AA16" s="8"/>
      <c r="AB16" s="8"/>
      <c r="AC16" s="8"/>
    </row>
    <row r="17" spans="1:29" ht="15.75" customHeight="1">
      <c r="A17" s="8"/>
      <c r="B17" s="17" t="s">
        <v>189</v>
      </c>
      <c r="C17" s="44">
        <v>1480</v>
      </c>
      <c r="D17" s="44">
        <v>2426</v>
      </c>
      <c r="E17" s="44">
        <v>2592</v>
      </c>
      <c r="F17" s="45">
        <v>904</v>
      </c>
      <c r="G17" s="45">
        <v>755</v>
      </c>
      <c r="H17" s="45">
        <v>1418</v>
      </c>
      <c r="I17" s="45">
        <v>1762</v>
      </c>
      <c r="J17" s="45">
        <v>1258</v>
      </c>
      <c r="K17" s="45">
        <v>1245</v>
      </c>
      <c r="L17" s="465">
        <v>1604</v>
      </c>
      <c r="M17" s="45">
        <v>748</v>
      </c>
      <c r="N17" s="45">
        <v>752</v>
      </c>
      <c r="O17" s="45">
        <v>690</v>
      </c>
      <c r="P17" s="45">
        <v>597</v>
      </c>
      <c r="Q17" s="45">
        <v>658</v>
      </c>
      <c r="R17" s="45">
        <v>595</v>
      </c>
      <c r="S17" s="45">
        <v>389</v>
      </c>
      <c r="T17" s="45">
        <v>394</v>
      </c>
      <c r="U17" s="45">
        <v>1249</v>
      </c>
      <c r="V17" s="45">
        <v>1781</v>
      </c>
      <c r="W17" s="45">
        <v>1767</v>
      </c>
      <c r="X17" s="45">
        <v>1980</v>
      </c>
      <c r="Y17" s="46">
        <f>837+310</f>
        <v>1147</v>
      </c>
      <c r="Z17" s="16"/>
      <c r="AA17" s="8"/>
      <c r="AB17" s="8"/>
      <c r="AC17" s="8"/>
    </row>
    <row r="18" spans="1:29" ht="15.75" customHeight="1">
      <c r="A18" s="8"/>
      <c r="B18" s="17" t="s">
        <v>190</v>
      </c>
      <c r="C18" s="44">
        <v>169</v>
      </c>
      <c r="D18" s="44">
        <v>497</v>
      </c>
      <c r="E18" s="44">
        <v>693</v>
      </c>
      <c r="F18" s="45">
        <v>112</v>
      </c>
      <c r="G18" s="45">
        <v>-22</v>
      </c>
      <c r="H18" s="45">
        <v>148</v>
      </c>
      <c r="I18" s="45">
        <v>453</v>
      </c>
      <c r="J18" s="45">
        <v>264</v>
      </c>
      <c r="K18" s="45">
        <v>408</v>
      </c>
      <c r="L18" s="465">
        <v>524</v>
      </c>
      <c r="M18" s="45">
        <v>99</v>
      </c>
      <c r="N18" s="45">
        <v>108</v>
      </c>
      <c r="O18" s="45">
        <v>93</v>
      </c>
      <c r="P18" s="45">
        <v>82</v>
      </c>
      <c r="Q18" s="45">
        <v>129</v>
      </c>
      <c r="R18" s="45">
        <v>115</v>
      </c>
      <c r="S18" s="45">
        <v>109</v>
      </c>
      <c r="T18" s="45">
        <v>91</v>
      </c>
      <c r="U18" s="45">
        <v>126</v>
      </c>
      <c r="V18" s="45">
        <v>129</v>
      </c>
      <c r="W18" s="45">
        <v>134</v>
      </c>
      <c r="X18" s="45">
        <v>196</v>
      </c>
      <c r="Y18" s="46">
        <v>330</v>
      </c>
      <c r="Z18" s="16"/>
      <c r="AA18" s="8"/>
      <c r="AB18" s="8"/>
      <c r="AC18" s="8"/>
    </row>
    <row r="19" spans="1:29" ht="15.75" customHeight="1">
      <c r="A19" s="8"/>
      <c r="B19" s="19" t="s">
        <v>191</v>
      </c>
      <c r="C19" s="44">
        <v>-11</v>
      </c>
      <c r="D19" s="44">
        <v>12</v>
      </c>
      <c r="E19" s="44">
        <v>14</v>
      </c>
      <c r="F19" s="45">
        <v>6</v>
      </c>
      <c r="G19" s="47">
        <v>30</v>
      </c>
      <c r="H19" s="47">
        <v>-92</v>
      </c>
      <c r="I19" s="47">
        <v>-44</v>
      </c>
      <c r="J19" s="47">
        <v>-50</v>
      </c>
      <c r="K19" s="47">
        <v>132</v>
      </c>
      <c r="L19" s="466">
        <v>-43</v>
      </c>
      <c r="M19" s="47" t="s">
        <v>822</v>
      </c>
      <c r="N19" s="47">
        <v>0</v>
      </c>
      <c r="O19" s="47">
        <v>0</v>
      </c>
      <c r="P19" s="47">
        <v>-2</v>
      </c>
      <c r="Q19" s="47">
        <v>0</v>
      </c>
      <c r="R19" s="47">
        <v>0</v>
      </c>
      <c r="S19" s="47">
        <v>5</v>
      </c>
      <c r="T19" s="47">
        <v>1</v>
      </c>
      <c r="U19" s="47">
        <v>-10</v>
      </c>
      <c r="V19" s="47">
        <v>-177</v>
      </c>
      <c r="W19" s="47">
        <v>15</v>
      </c>
      <c r="X19" s="47">
        <v>20</v>
      </c>
      <c r="Y19" s="52">
        <v>145</v>
      </c>
      <c r="Z19" s="16"/>
      <c r="AA19" s="8"/>
      <c r="AB19" s="8"/>
      <c r="AC19" s="8"/>
    </row>
    <row r="20" spans="1:29" ht="15.75" customHeight="1">
      <c r="A20" s="8"/>
      <c r="B20" s="22" t="s">
        <v>192</v>
      </c>
      <c r="C20" s="53">
        <v>2436</v>
      </c>
      <c r="D20" s="53">
        <v>3842</v>
      </c>
      <c r="E20" s="53">
        <v>4487</v>
      </c>
      <c r="F20" s="53">
        <v>2227</v>
      </c>
      <c r="G20" s="53">
        <v>2375</v>
      </c>
      <c r="H20" s="53">
        <v>3134</v>
      </c>
      <c r="I20" s="53">
        <v>3429</v>
      </c>
      <c r="J20" s="53">
        <v>2347</v>
      </c>
      <c r="K20" s="53">
        <v>2675</v>
      </c>
      <c r="L20" s="469">
        <v>2783</v>
      </c>
      <c r="M20" s="53">
        <v>1331</v>
      </c>
      <c r="N20" s="53">
        <v>1377</v>
      </c>
      <c r="O20" s="53">
        <v>1300</v>
      </c>
      <c r="P20" s="53">
        <v>1009</v>
      </c>
      <c r="Q20" s="53">
        <v>1456</v>
      </c>
      <c r="R20" s="53">
        <v>1881</v>
      </c>
      <c r="S20" s="53">
        <v>1436</v>
      </c>
      <c r="T20" s="53">
        <v>916</v>
      </c>
      <c r="U20" s="53">
        <v>1682</v>
      </c>
      <c r="V20" s="53">
        <v>2021</v>
      </c>
      <c r="W20" s="53">
        <v>2226</v>
      </c>
      <c r="X20" s="53">
        <v>2755</v>
      </c>
      <c r="Y20" s="54">
        <v>2292</v>
      </c>
      <c r="Z20" s="16"/>
      <c r="AA20" s="8"/>
      <c r="AB20" s="8"/>
      <c r="AC20" s="8"/>
    </row>
    <row r="21" spans="1:29" ht="15.75" customHeight="1">
      <c r="A21" s="8"/>
      <c r="B21" s="22" t="s">
        <v>193</v>
      </c>
      <c r="C21" s="53">
        <v>9</v>
      </c>
      <c r="D21" s="53">
        <v>25</v>
      </c>
      <c r="E21" s="53">
        <v>26</v>
      </c>
      <c r="F21" s="53">
        <v>7</v>
      </c>
      <c r="G21" s="53">
        <v>16</v>
      </c>
      <c r="H21" s="53">
        <v>17</v>
      </c>
      <c r="I21" s="53">
        <v>-132</v>
      </c>
      <c r="J21" s="53">
        <v>-42</v>
      </c>
      <c r="K21" s="53">
        <v>-76</v>
      </c>
      <c r="L21" s="469">
        <v>36</v>
      </c>
      <c r="M21" s="53">
        <v>0</v>
      </c>
      <c r="N21" s="53">
        <v>0</v>
      </c>
      <c r="O21" s="53">
        <v>0</v>
      </c>
      <c r="P21" s="55">
        <v>0</v>
      </c>
      <c r="Q21" s="53">
        <v>0</v>
      </c>
      <c r="R21" s="53">
        <v>-508</v>
      </c>
      <c r="S21" s="55"/>
      <c r="T21" s="55"/>
      <c r="U21" s="55"/>
      <c r="V21" s="55"/>
      <c r="W21" s="55"/>
      <c r="X21" s="55"/>
      <c r="Y21" s="56"/>
      <c r="Z21" s="16"/>
      <c r="AA21" s="8"/>
      <c r="AB21" s="8"/>
      <c r="AC21" s="8"/>
    </row>
    <row r="22" spans="1:29" ht="15.75" customHeight="1">
      <c r="A22" s="8"/>
      <c r="B22" s="22" t="s">
        <v>194</v>
      </c>
      <c r="C22" s="53">
        <v>2445</v>
      </c>
      <c r="D22" s="53">
        <v>3867</v>
      </c>
      <c r="E22" s="53">
        <v>4513</v>
      </c>
      <c r="F22" s="53">
        <v>2234</v>
      </c>
      <c r="G22" s="53">
        <v>2391</v>
      </c>
      <c r="H22" s="53">
        <v>3151</v>
      </c>
      <c r="I22" s="53">
        <v>3297</v>
      </c>
      <c r="J22" s="53">
        <v>2305</v>
      </c>
      <c r="K22" s="53">
        <v>2599</v>
      </c>
      <c r="L22" s="469">
        <v>2819</v>
      </c>
      <c r="M22" s="53">
        <v>1311</v>
      </c>
      <c r="N22" s="53">
        <v>1377</v>
      </c>
      <c r="O22" s="53">
        <v>1300</v>
      </c>
      <c r="P22" s="53">
        <v>1009</v>
      </c>
      <c r="Q22" s="53">
        <v>1456</v>
      </c>
      <c r="R22" s="53">
        <v>1373</v>
      </c>
      <c r="S22" s="53">
        <v>1436</v>
      </c>
      <c r="T22" s="53">
        <v>916</v>
      </c>
      <c r="U22" s="53">
        <v>1682</v>
      </c>
      <c r="V22" s="53">
        <v>2021</v>
      </c>
      <c r="W22" s="53">
        <v>2226</v>
      </c>
      <c r="X22" s="53">
        <v>2755</v>
      </c>
      <c r="Y22" s="54">
        <v>2292</v>
      </c>
      <c r="Z22" s="16"/>
      <c r="AA22" s="8"/>
      <c r="AB22" s="8"/>
      <c r="AC22" s="8"/>
    </row>
    <row r="23" spans="1:29" ht="15.75" customHeight="1">
      <c r="A23" s="8"/>
      <c r="B23" s="22" t="s">
        <v>195</v>
      </c>
      <c r="C23" s="53">
        <v>-163</v>
      </c>
      <c r="D23" s="53">
        <v>-195</v>
      </c>
      <c r="E23" s="53">
        <v>-131</v>
      </c>
      <c r="F23" s="53">
        <v>-82</v>
      </c>
      <c r="G23" s="53">
        <v>-106</v>
      </c>
      <c r="H23" s="53">
        <v>-56</v>
      </c>
      <c r="I23" s="53">
        <v>126</v>
      </c>
      <c r="J23" s="53">
        <v>167</v>
      </c>
      <c r="K23" s="53">
        <v>143</v>
      </c>
      <c r="L23" s="469">
        <v>111</v>
      </c>
      <c r="M23" s="53">
        <v>0</v>
      </c>
      <c r="N23" s="53">
        <v>0</v>
      </c>
      <c r="O23" s="53">
        <v>0</v>
      </c>
      <c r="P23" s="55">
        <v>0</v>
      </c>
      <c r="Q23" s="53">
        <v>0</v>
      </c>
      <c r="R23" s="53">
        <v>0</v>
      </c>
      <c r="S23" s="55"/>
      <c r="T23" s="55"/>
      <c r="U23" s="55"/>
      <c r="V23" s="55"/>
      <c r="W23" s="55"/>
      <c r="X23" s="55"/>
      <c r="Y23" s="56"/>
      <c r="Z23" s="16"/>
      <c r="AA23" s="8"/>
      <c r="AB23" s="8"/>
      <c r="AC23" s="8"/>
    </row>
    <row r="24" spans="1:29" ht="15.75" customHeight="1" thickBot="1">
      <c r="A24" s="8"/>
      <c r="B24" s="20" t="s">
        <v>196</v>
      </c>
      <c r="C24" s="48">
        <v>2282</v>
      </c>
      <c r="D24" s="48">
        <v>3672</v>
      </c>
      <c r="E24" s="48">
        <v>4382</v>
      </c>
      <c r="F24" s="48">
        <v>2152</v>
      </c>
      <c r="G24" s="48">
        <v>2285</v>
      </c>
      <c r="H24" s="48">
        <v>3095</v>
      </c>
      <c r="I24" s="48">
        <v>3423</v>
      </c>
      <c r="J24" s="48">
        <v>2472</v>
      </c>
      <c r="K24" s="48">
        <v>2742</v>
      </c>
      <c r="L24" s="467">
        <v>2930</v>
      </c>
      <c r="M24" s="48">
        <v>1311</v>
      </c>
      <c r="N24" s="48">
        <v>1377</v>
      </c>
      <c r="O24" s="48">
        <v>1300</v>
      </c>
      <c r="P24" s="48">
        <v>1009</v>
      </c>
      <c r="Q24" s="48">
        <v>1456</v>
      </c>
      <c r="R24" s="48">
        <v>1373</v>
      </c>
      <c r="S24" s="48">
        <v>1436</v>
      </c>
      <c r="T24" s="48">
        <v>916</v>
      </c>
      <c r="U24" s="48">
        <v>1682</v>
      </c>
      <c r="V24" s="48">
        <v>2021</v>
      </c>
      <c r="W24" s="48">
        <v>2226</v>
      </c>
      <c r="X24" s="48">
        <v>2755</v>
      </c>
      <c r="Y24" s="49">
        <v>2292</v>
      </c>
      <c r="Z24" s="16"/>
      <c r="AA24" s="8"/>
      <c r="AB24" s="8"/>
      <c r="AC24" s="8"/>
    </row>
    <row r="25" spans="1:29" ht="15.75" customHeight="1" thickTop="1">
      <c r="A25" s="8"/>
      <c r="B25" s="17"/>
      <c r="C25" s="44"/>
      <c r="D25" s="44"/>
      <c r="E25" s="44"/>
      <c r="F25" s="39"/>
      <c r="G25" s="50"/>
      <c r="H25" s="50"/>
      <c r="I25" s="50"/>
      <c r="J25" s="50"/>
      <c r="K25" s="50"/>
      <c r="L25" s="468"/>
      <c r="M25" s="50"/>
      <c r="N25" s="50"/>
      <c r="O25" s="50"/>
      <c r="P25" s="50"/>
      <c r="Q25" s="50"/>
      <c r="R25" s="50"/>
      <c r="S25" s="50"/>
      <c r="T25" s="50"/>
      <c r="U25" s="50"/>
      <c r="V25" s="50"/>
      <c r="W25" s="50"/>
      <c r="X25" s="50"/>
      <c r="Y25" s="51"/>
      <c r="Z25" s="16"/>
      <c r="AA25" s="8"/>
      <c r="AB25" s="8"/>
      <c r="AC25" s="8"/>
    </row>
    <row r="26" spans="1:29" ht="15.75" customHeight="1">
      <c r="A26" s="8"/>
      <c r="B26" s="18" t="s">
        <v>250</v>
      </c>
      <c r="C26" s="40"/>
      <c r="D26" s="40"/>
      <c r="E26" s="40"/>
      <c r="F26" s="39"/>
      <c r="G26" s="39"/>
      <c r="H26" s="39"/>
      <c r="I26" s="39"/>
      <c r="J26" s="39"/>
      <c r="K26" s="39"/>
      <c r="L26" s="463"/>
      <c r="M26" s="39"/>
      <c r="N26" s="39"/>
      <c r="O26" s="39"/>
      <c r="P26" s="39"/>
      <c r="Q26" s="39"/>
      <c r="R26" s="39"/>
      <c r="S26" s="39"/>
      <c r="T26" s="39"/>
      <c r="U26" s="39"/>
      <c r="V26" s="39"/>
      <c r="W26" s="39"/>
      <c r="X26" s="39"/>
      <c r="Y26" s="43"/>
      <c r="Z26" s="16"/>
      <c r="AA26" s="8"/>
      <c r="AB26" s="8"/>
      <c r="AC26" s="8"/>
    </row>
    <row r="27" spans="1:29" ht="15.75" customHeight="1">
      <c r="A27" s="8"/>
      <c r="B27" s="17" t="s">
        <v>197</v>
      </c>
      <c r="C27" s="44">
        <v>178</v>
      </c>
      <c r="D27" s="44">
        <v>857</v>
      </c>
      <c r="E27" s="44">
        <v>1142</v>
      </c>
      <c r="F27" s="45">
        <v>588</v>
      </c>
      <c r="G27" s="45">
        <v>843</v>
      </c>
      <c r="H27" s="45">
        <v>785</v>
      </c>
      <c r="I27" s="45">
        <v>539</v>
      </c>
      <c r="J27" s="45">
        <v>126</v>
      </c>
      <c r="K27" s="45">
        <v>437</v>
      </c>
      <c r="L27" s="465">
        <v>958</v>
      </c>
      <c r="M27" s="45">
        <v>735</v>
      </c>
      <c r="N27" s="45">
        <v>563</v>
      </c>
      <c r="O27" s="45">
        <v>4.1100000000000002E-4</v>
      </c>
      <c r="P27" s="45">
        <v>6.1799999999999995E-4</v>
      </c>
      <c r="Q27" s="45">
        <v>444</v>
      </c>
      <c r="R27" s="45">
        <v>318</v>
      </c>
      <c r="S27" s="45">
        <v>249</v>
      </c>
      <c r="T27" s="45">
        <v>333</v>
      </c>
      <c r="U27" s="45">
        <v>408</v>
      </c>
      <c r="V27" s="45">
        <v>642</v>
      </c>
      <c r="W27" s="45">
        <v>783</v>
      </c>
      <c r="X27" s="45">
        <v>896</v>
      </c>
      <c r="Y27" s="46">
        <v>618</v>
      </c>
      <c r="Z27" s="16"/>
      <c r="AA27" s="8"/>
      <c r="AB27" s="8"/>
      <c r="AC27" s="8"/>
    </row>
    <row r="28" spans="1:29" ht="15.75" customHeight="1">
      <c r="A28" s="8"/>
      <c r="B28" s="17" t="s">
        <v>198</v>
      </c>
      <c r="C28" s="44">
        <v>1619</v>
      </c>
      <c r="D28" s="44">
        <v>1641</v>
      </c>
      <c r="E28" s="44">
        <v>2013</v>
      </c>
      <c r="F28" s="45">
        <v>1462</v>
      </c>
      <c r="G28" s="45">
        <v>1034</v>
      </c>
      <c r="H28" s="45">
        <v>1301</v>
      </c>
      <c r="I28" s="45">
        <v>1030</v>
      </c>
      <c r="J28" s="45">
        <v>793</v>
      </c>
      <c r="K28" s="45">
        <v>760</v>
      </c>
      <c r="L28" s="465">
        <v>1292</v>
      </c>
      <c r="M28" s="45">
        <v>0</v>
      </c>
      <c r="N28" s="45">
        <v>0</v>
      </c>
      <c r="O28" s="45">
        <v>0</v>
      </c>
      <c r="P28" s="45">
        <v>0</v>
      </c>
      <c r="Q28" s="45">
        <v>315</v>
      </c>
      <c r="R28" s="45">
        <v>302</v>
      </c>
      <c r="S28" s="45">
        <v>248</v>
      </c>
      <c r="T28" s="45">
        <v>517</v>
      </c>
      <c r="U28" s="45">
        <v>770</v>
      </c>
      <c r="V28" s="45">
        <v>947</v>
      </c>
      <c r="W28" s="45">
        <v>947</v>
      </c>
      <c r="X28" s="45">
        <v>765</v>
      </c>
      <c r="Y28" s="46">
        <v>565</v>
      </c>
      <c r="Z28" s="16"/>
      <c r="AA28" s="8"/>
      <c r="AB28" s="8"/>
      <c r="AC28" s="8"/>
    </row>
    <row r="29" spans="1:29" ht="15.75" customHeight="1">
      <c r="A29" s="8"/>
      <c r="B29" s="17" t="s">
        <v>199</v>
      </c>
      <c r="C29" s="44"/>
      <c r="D29" s="44" t="s">
        <v>183</v>
      </c>
      <c r="E29" s="44" t="s">
        <v>183</v>
      </c>
      <c r="F29" s="45">
        <v>0</v>
      </c>
      <c r="G29" s="45">
        <v>0</v>
      </c>
      <c r="H29" s="45">
        <v>281</v>
      </c>
      <c r="I29" s="45">
        <v>-3</v>
      </c>
      <c r="J29" s="45">
        <v>-17</v>
      </c>
      <c r="K29" s="45">
        <v>-17</v>
      </c>
      <c r="L29" s="465">
        <v>6</v>
      </c>
      <c r="M29" s="45">
        <v>0</v>
      </c>
      <c r="N29" s="45">
        <v>0</v>
      </c>
      <c r="O29" s="45">
        <v>0</v>
      </c>
      <c r="P29" s="45">
        <v>0</v>
      </c>
      <c r="Q29" s="45">
        <v>0</v>
      </c>
      <c r="R29" s="45">
        <v>171</v>
      </c>
      <c r="S29" s="45">
        <v>138</v>
      </c>
      <c r="T29" s="45">
        <v>174</v>
      </c>
      <c r="U29" s="45">
        <v>179</v>
      </c>
      <c r="V29" s="45">
        <v>193</v>
      </c>
      <c r="W29" s="45">
        <v>176</v>
      </c>
      <c r="X29" s="45">
        <v>136</v>
      </c>
      <c r="Y29" s="46">
        <v>161</v>
      </c>
      <c r="Z29" s="16"/>
      <c r="AA29" s="8"/>
      <c r="AB29" s="8"/>
      <c r="AC29" s="8"/>
    </row>
    <row r="30" spans="1:29" ht="15.75" customHeight="1">
      <c r="A30" s="8"/>
      <c r="B30" s="17" t="s">
        <v>30</v>
      </c>
      <c r="C30" s="44">
        <v>639</v>
      </c>
      <c r="D30" s="44">
        <v>449</v>
      </c>
      <c r="E30" s="44">
        <v>1213</v>
      </c>
      <c r="F30" s="45">
        <v>390</v>
      </c>
      <c r="G30" s="47">
        <v>357</v>
      </c>
      <c r="H30" s="47">
        <v>375</v>
      </c>
      <c r="I30" s="47">
        <v>256</v>
      </c>
      <c r="J30" s="47">
        <v>436</v>
      </c>
      <c r="K30" s="47">
        <v>501</v>
      </c>
      <c r="L30" s="466">
        <v>366</v>
      </c>
      <c r="M30" s="47">
        <v>1230</v>
      </c>
      <c r="N30" s="47">
        <v>1056</v>
      </c>
      <c r="O30" s="47">
        <v>9.1100000000000003E-4</v>
      </c>
      <c r="P30" s="47">
        <v>1.0380000000000001E-3</v>
      </c>
      <c r="Q30" s="47">
        <v>1289</v>
      </c>
      <c r="R30" s="47">
        <v>1284</v>
      </c>
      <c r="S30" s="47">
        <v>901</v>
      </c>
      <c r="T30" s="47">
        <v>322</v>
      </c>
      <c r="U30" s="47">
        <v>92</v>
      </c>
      <c r="V30" s="47">
        <v>166</v>
      </c>
      <c r="W30" s="47">
        <v>768</v>
      </c>
      <c r="X30" s="47">
        <v>2271</v>
      </c>
      <c r="Y30" s="52">
        <v>2225</v>
      </c>
      <c r="Z30" s="16"/>
      <c r="AA30" s="8"/>
      <c r="AB30" s="8"/>
      <c r="AC30" s="8"/>
    </row>
    <row r="31" spans="1:29" ht="15.75" customHeight="1">
      <c r="A31" s="8"/>
      <c r="B31" s="22" t="s">
        <v>194</v>
      </c>
      <c r="C31" s="53">
        <v>2436</v>
      </c>
      <c r="D31" s="53">
        <v>2947</v>
      </c>
      <c r="E31" s="53">
        <v>4368</v>
      </c>
      <c r="F31" s="53">
        <v>2440</v>
      </c>
      <c r="G31" s="53">
        <v>2234</v>
      </c>
      <c r="H31" s="53">
        <v>2742</v>
      </c>
      <c r="I31" s="53">
        <v>1822</v>
      </c>
      <c r="J31" s="53">
        <v>1338</v>
      </c>
      <c r="K31" s="53">
        <v>1681</v>
      </c>
      <c r="L31" s="469">
        <v>2622</v>
      </c>
      <c r="M31" s="53">
        <v>1965</v>
      </c>
      <c r="N31" s="53">
        <v>1619</v>
      </c>
      <c r="O31" s="53">
        <v>1322</v>
      </c>
      <c r="P31" s="53">
        <v>1656</v>
      </c>
      <c r="Q31" s="53">
        <v>2048</v>
      </c>
      <c r="R31" s="53">
        <v>2075</v>
      </c>
      <c r="S31" s="53">
        <v>1536</v>
      </c>
      <c r="T31" s="53">
        <v>1346</v>
      </c>
      <c r="U31" s="53">
        <v>1449</v>
      </c>
      <c r="V31" s="53">
        <v>1948</v>
      </c>
      <c r="W31" s="53">
        <v>2674</v>
      </c>
      <c r="X31" s="53">
        <v>4068</v>
      </c>
      <c r="Y31" s="54">
        <v>3569</v>
      </c>
      <c r="Z31" s="16"/>
      <c r="AA31" s="8"/>
      <c r="AB31" s="8"/>
      <c r="AC31" s="8"/>
    </row>
    <row r="32" spans="1:29" ht="15.75" customHeight="1">
      <c r="A32" s="8"/>
      <c r="B32" s="19" t="s">
        <v>195</v>
      </c>
      <c r="C32" s="47">
        <v>-532</v>
      </c>
      <c r="D32" s="47">
        <v>-382</v>
      </c>
      <c r="E32" s="47">
        <v>-341</v>
      </c>
      <c r="F32" s="47">
        <v>-342</v>
      </c>
      <c r="G32" s="47">
        <v>-304</v>
      </c>
      <c r="H32" s="47">
        <v>-267</v>
      </c>
      <c r="I32" s="47">
        <v>-205</v>
      </c>
      <c r="J32" s="47">
        <v>-190</v>
      </c>
      <c r="K32" s="47">
        <v>-141</v>
      </c>
      <c r="L32" s="466">
        <v>-184</v>
      </c>
      <c r="M32" s="47">
        <v>11</v>
      </c>
      <c r="N32" s="47">
        <v>3</v>
      </c>
      <c r="O32" s="47">
        <v>6</v>
      </c>
      <c r="P32" s="47">
        <v>5</v>
      </c>
      <c r="Q32" s="47">
        <v>1</v>
      </c>
      <c r="R32" s="47">
        <v>11</v>
      </c>
      <c r="S32" s="47">
        <v>1</v>
      </c>
      <c r="T32" s="47">
        <v>-2</v>
      </c>
      <c r="U32" s="47">
        <v>3</v>
      </c>
      <c r="V32" s="47">
        <v>1</v>
      </c>
      <c r="W32" s="47">
        <v>103</v>
      </c>
      <c r="X32" s="47">
        <v>281</v>
      </c>
      <c r="Y32" s="52">
        <v>236</v>
      </c>
      <c r="Z32" s="16"/>
      <c r="AA32" s="8"/>
      <c r="AB32" s="8"/>
      <c r="AC32" s="8"/>
    </row>
    <row r="33" spans="1:29" ht="15.75" customHeight="1" thickBot="1">
      <c r="A33" s="8"/>
      <c r="B33" s="20" t="s">
        <v>618</v>
      </c>
      <c r="C33" s="48">
        <v>1904</v>
      </c>
      <c r="D33" s="48">
        <v>2376</v>
      </c>
      <c r="E33" s="48">
        <v>3969</v>
      </c>
      <c r="F33" s="48">
        <v>2084</v>
      </c>
      <c r="G33" s="48">
        <v>1918</v>
      </c>
      <c r="H33" s="48">
        <v>2460</v>
      </c>
      <c r="I33" s="48">
        <v>1604</v>
      </c>
      <c r="J33" s="48">
        <v>1046</v>
      </c>
      <c r="K33" s="48">
        <v>1453</v>
      </c>
      <c r="L33" s="467">
        <v>2341</v>
      </c>
      <c r="M33" s="48">
        <v>1976</v>
      </c>
      <c r="N33" s="48">
        <v>1622</v>
      </c>
      <c r="O33" s="48">
        <v>1328</v>
      </c>
      <c r="P33" s="48">
        <v>1659</v>
      </c>
      <c r="Q33" s="48">
        <v>2048</v>
      </c>
      <c r="R33" s="48">
        <v>2086</v>
      </c>
      <c r="S33" s="48">
        <v>1537</v>
      </c>
      <c r="T33" s="48">
        <v>1344</v>
      </c>
      <c r="U33" s="48">
        <v>1543</v>
      </c>
      <c r="V33" s="48">
        <v>2034</v>
      </c>
      <c r="W33" s="48">
        <v>3050</v>
      </c>
      <c r="X33" s="48">
        <v>5066</v>
      </c>
      <c r="Y33" s="49">
        <v>4505</v>
      </c>
      <c r="Z33" s="16"/>
      <c r="AA33" s="8"/>
      <c r="AB33" s="8"/>
      <c r="AC33" s="8"/>
    </row>
    <row r="34" spans="1:29" ht="15.75" customHeight="1" thickTop="1">
      <c r="A34" s="8"/>
      <c r="B34" s="17"/>
      <c r="C34" s="44"/>
      <c r="D34" s="44"/>
      <c r="E34" s="44"/>
      <c r="F34" s="39"/>
      <c r="G34" s="39"/>
      <c r="H34" s="50"/>
      <c r="I34" s="50"/>
      <c r="J34" s="50"/>
      <c r="K34" s="50"/>
      <c r="L34" s="468"/>
      <c r="M34" s="50"/>
      <c r="N34" s="50"/>
      <c r="O34" s="50"/>
      <c r="P34" s="50"/>
      <c r="Q34" s="50"/>
      <c r="R34" s="50"/>
      <c r="S34" s="50"/>
      <c r="T34" s="50"/>
      <c r="U34" s="50"/>
      <c r="V34" s="50"/>
      <c r="W34" s="50"/>
      <c r="X34" s="50"/>
      <c r="Y34" s="51"/>
      <c r="Z34" s="16"/>
      <c r="AA34" s="8"/>
      <c r="AB34" s="8"/>
      <c r="AC34" s="8"/>
    </row>
    <row r="35" spans="1:29" ht="15.75" customHeight="1">
      <c r="A35" s="8"/>
      <c r="B35" s="18" t="s">
        <v>251</v>
      </c>
      <c r="C35" s="44"/>
      <c r="D35" s="44"/>
      <c r="E35" s="44"/>
      <c r="F35" s="39"/>
      <c r="G35" s="39"/>
      <c r="H35" s="39"/>
      <c r="I35" s="39"/>
      <c r="J35" s="39"/>
      <c r="K35" s="39"/>
      <c r="L35" s="463"/>
      <c r="M35" s="39"/>
      <c r="N35" s="39"/>
      <c r="O35" s="39"/>
      <c r="P35" s="39"/>
      <c r="Q35" s="39"/>
      <c r="R35" s="39"/>
      <c r="S35" s="39"/>
      <c r="T35" s="39"/>
      <c r="U35" s="39"/>
      <c r="V35" s="39"/>
      <c r="W35" s="39"/>
      <c r="X35" s="39"/>
      <c r="Y35" s="43"/>
      <c r="Z35" s="16"/>
      <c r="AA35" s="8"/>
      <c r="AB35" s="8"/>
      <c r="AC35" s="8"/>
    </row>
    <row r="36" spans="1:29" ht="15.75" customHeight="1">
      <c r="A36" s="8"/>
      <c r="B36" s="17" t="s">
        <v>201</v>
      </c>
      <c r="C36" s="44">
        <v>0</v>
      </c>
      <c r="D36" s="44">
        <v>0</v>
      </c>
      <c r="E36" s="44">
        <v>0</v>
      </c>
      <c r="F36" s="45">
        <v>0</v>
      </c>
      <c r="G36" s="45">
        <v>0</v>
      </c>
      <c r="H36" s="45">
        <v>893</v>
      </c>
      <c r="I36" s="45">
        <v>1223</v>
      </c>
      <c r="J36" s="45">
        <v>893</v>
      </c>
      <c r="K36" s="45">
        <v>497</v>
      </c>
      <c r="L36" s="465">
        <v>450</v>
      </c>
      <c r="M36" s="45">
        <v>0</v>
      </c>
      <c r="N36" s="45">
        <v>0</v>
      </c>
      <c r="O36" s="45">
        <v>0</v>
      </c>
      <c r="P36" s="45">
        <v>0</v>
      </c>
      <c r="Q36" s="45">
        <v>0</v>
      </c>
      <c r="R36" s="45">
        <v>32</v>
      </c>
      <c r="S36" s="45">
        <v>84</v>
      </c>
      <c r="T36" s="45">
        <v>-107</v>
      </c>
      <c r="U36" s="45">
        <v>108</v>
      </c>
      <c r="V36" s="45">
        <v>165</v>
      </c>
      <c r="W36" s="45">
        <v>547</v>
      </c>
      <c r="X36" s="45">
        <v>1527</v>
      </c>
      <c r="Y36" s="46">
        <v>1016</v>
      </c>
      <c r="Z36" s="16"/>
      <c r="AA36" s="8"/>
      <c r="AB36" s="8"/>
      <c r="AC36" s="8"/>
    </row>
    <row r="37" spans="1:29" ht="15.75" customHeight="1">
      <c r="A37" s="8"/>
      <c r="B37" s="17" t="s">
        <v>202</v>
      </c>
      <c r="C37" s="44">
        <v>942</v>
      </c>
      <c r="D37" s="44">
        <v>1381</v>
      </c>
      <c r="E37" s="44">
        <v>2026</v>
      </c>
      <c r="F37" s="45">
        <v>1130</v>
      </c>
      <c r="G37" s="45">
        <v>1024</v>
      </c>
      <c r="H37" s="45">
        <v>586</v>
      </c>
      <c r="I37" s="45">
        <v>770</v>
      </c>
      <c r="J37" s="45">
        <v>335</v>
      </c>
      <c r="K37" s="45">
        <v>197</v>
      </c>
      <c r="L37" s="465">
        <v>516</v>
      </c>
      <c r="M37" s="45">
        <v>364</v>
      </c>
      <c r="N37" s="45">
        <v>366</v>
      </c>
      <c r="O37" s="45">
        <v>377</v>
      </c>
      <c r="P37" s="45">
        <v>243</v>
      </c>
      <c r="Q37" s="45">
        <v>255</v>
      </c>
      <c r="R37" s="45">
        <v>189</v>
      </c>
      <c r="S37" s="45">
        <v>202</v>
      </c>
      <c r="T37" s="45">
        <v>75</v>
      </c>
      <c r="U37" s="45">
        <v>118</v>
      </c>
      <c r="V37" s="45">
        <v>173</v>
      </c>
      <c r="W37" s="45">
        <v>334</v>
      </c>
      <c r="X37" s="45">
        <v>742</v>
      </c>
      <c r="Y37" s="46">
        <v>653</v>
      </c>
      <c r="Z37" s="16"/>
      <c r="AA37" s="8"/>
      <c r="AB37" s="8"/>
      <c r="AC37" s="8"/>
    </row>
    <row r="38" spans="1:29" ht="15.75" customHeight="1">
      <c r="A38" s="8"/>
      <c r="B38" s="17" t="s">
        <v>203</v>
      </c>
      <c r="C38" s="44">
        <v>582</v>
      </c>
      <c r="D38" s="44">
        <v>799</v>
      </c>
      <c r="E38" s="44">
        <v>470</v>
      </c>
      <c r="F38" s="45">
        <v>476</v>
      </c>
      <c r="G38" s="45">
        <v>611</v>
      </c>
      <c r="H38" s="45">
        <v>510</v>
      </c>
      <c r="I38" s="45">
        <v>546</v>
      </c>
      <c r="J38" s="45">
        <v>370</v>
      </c>
      <c r="K38" s="45">
        <v>435</v>
      </c>
      <c r="L38" s="465">
        <v>689</v>
      </c>
      <c r="M38" s="45">
        <v>240</v>
      </c>
      <c r="N38" s="45">
        <v>217</v>
      </c>
      <c r="O38" s="45">
        <v>184</v>
      </c>
      <c r="P38" s="45">
        <v>144</v>
      </c>
      <c r="Q38" s="45">
        <v>249</v>
      </c>
      <c r="R38" s="45">
        <v>169</v>
      </c>
      <c r="S38" s="45">
        <v>119</v>
      </c>
      <c r="T38" s="45">
        <v>97</v>
      </c>
      <c r="U38" s="45">
        <v>150</v>
      </c>
      <c r="V38" s="45">
        <v>185</v>
      </c>
      <c r="W38" s="45">
        <v>274</v>
      </c>
      <c r="X38" s="45">
        <v>274</v>
      </c>
      <c r="Y38" s="46">
        <v>144</v>
      </c>
      <c r="Z38" s="16"/>
      <c r="AA38" s="8"/>
      <c r="AB38" s="8"/>
      <c r="AC38" s="8"/>
    </row>
    <row r="39" spans="1:29" ht="15.75" customHeight="1">
      <c r="A39" s="8"/>
      <c r="B39" s="17" t="s">
        <v>204</v>
      </c>
      <c r="C39" s="44">
        <v>212</v>
      </c>
      <c r="D39" s="44">
        <v>155</v>
      </c>
      <c r="E39" s="44">
        <v>89</v>
      </c>
      <c r="F39" s="45">
        <v>126</v>
      </c>
      <c r="G39" s="45">
        <v>180</v>
      </c>
      <c r="H39" s="45">
        <v>197</v>
      </c>
      <c r="I39" s="45">
        <v>244</v>
      </c>
      <c r="J39" s="45">
        <v>213</v>
      </c>
      <c r="K39" s="45">
        <v>178</v>
      </c>
      <c r="L39" s="465">
        <v>212</v>
      </c>
      <c r="M39" s="45">
        <v>49</v>
      </c>
      <c r="N39" s="45">
        <v>34</v>
      </c>
      <c r="O39" s="45">
        <v>43</v>
      </c>
      <c r="P39" s="45">
        <v>42</v>
      </c>
      <c r="Q39" s="45">
        <v>43</v>
      </c>
      <c r="R39" s="45">
        <v>44</v>
      </c>
      <c r="S39" s="45">
        <v>28</v>
      </c>
      <c r="T39" s="45">
        <v>31</v>
      </c>
      <c r="U39" s="45">
        <v>28</v>
      </c>
      <c r="V39" s="45">
        <v>69</v>
      </c>
      <c r="W39" s="45">
        <v>115</v>
      </c>
      <c r="X39" s="45">
        <v>97</v>
      </c>
      <c r="Y39" s="46">
        <v>50</v>
      </c>
      <c r="Z39" s="16"/>
      <c r="AA39" s="8"/>
      <c r="AB39" s="8"/>
      <c r="AC39" s="8"/>
    </row>
    <row r="40" spans="1:29" ht="15.75" customHeight="1">
      <c r="A40" s="8"/>
      <c r="B40" s="17" t="s">
        <v>205</v>
      </c>
      <c r="C40" s="44"/>
      <c r="D40" s="44">
        <v>0</v>
      </c>
      <c r="E40" s="44">
        <v>0</v>
      </c>
      <c r="F40" s="44">
        <v>0</v>
      </c>
      <c r="G40" s="45">
        <v>55</v>
      </c>
      <c r="H40" s="45">
        <v>18</v>
      </c>
      <c r="I40" s="45">
        <v>15</v>
      </c>
      <c r="J40" s="45">
        <v>54</v>
      </c>
      <c r="K40" s="45">
        <v>1</v>
      </c>
      <c r="L40" s="465">
        <v>-77</v>
      </c>
      <c r="M40" s="45"/>
      <c r="N40" s="45">
        <v>0</v>
      </c>
      <c r="O40" s="45">
        <v>0</v>
      </c>
      <c r="P40" s="45">
        <v>0</v>
      </c>
      <c r="Q40" s="45">
        <v>5</v>
      </c>
      <c r="R40" s="45">
        <v>8</v>
      </c>
      <c r="S40" s="45">
        <v>21</v>
      </c>
      <c r="T40" s="45">
        <v>30</v>
      </c>
      <c r="U40" s="45">
        <v>39</v>
      </c>
      <c r="V40" s="45">
        <v>54</v>
      </c>
      <c r="W40" s="45">
        <v>153</v>
      </c>
      <c r="X40" s="39"/>
      <c r="Y40" s="43"/>
      <c r="Z40" s="16"/>
      <c r="AA40" s="8"/>
      <c r="AB40" s="8"/>
      <c r="AC40" s="8"/>
    </row>
    <row r="41" spans="1:29" ht="15.75" customHeight="1">
      <c r="A41" s="8"/>
      <c r="B41" s="17" t="s">
        <v>206</v>
      </c>
      <c r="C41" s="44">
        <v>44</v>
      </c>
      <c r="D41" s="44">
        <v>330</v>
      </c>
      <c r="E41" s="44">
        <v>180</v>
      </c>
      <c r="F41" s="45">
        <v>83</v>
      </c>
      <c r="G41" s="45">
        <v>151</v>
      </c>
      <c r="H41" s="47">
        <v>301</v>
      </c>
      <c r="I41" s="47">
        <v>287</v>
      </c>
      <c r="J41" s="47">
        <v>239</v>
      </c>
      <c r="K41" s="47">
        <v>293</v>
      </c>
      <c r="L41" s="466">
        <v>315</v>
      </c>
      <c r="M41" s="47">
        <v>66</v>
      </c>
      <c r="N41" s="47">
        <v>48</v>
      </c>
      <c r="O41" s="47">
        <v>25</v>
      </c>
      <c r="P41" s="47">
        <v>25</v>
      </c>
      <c r="Q41" s="47">
        <v>38</v>
      </c>
      <c r="R41" s="47">
        <v>64</v>
      </c>
      <c r="S41" s="47">
        <v>85</v>
      </c>
      <c r="T41" s="47">
        <v>97</v>
      </c>
      <c r="U41" s="47">
        <v>124</v>
      </c>
      <c r="V41" s="47">
        <v>148</v>
      </c>
      <c r="W41" s="47">
        <v>319</v>
      </c>
      <c r="X41" s="47">
        <v>680</v>
      </c>
      <c r="Y41" s="52">
        <v>445</v>
      </c>
      <c r="Z41" s="16"/>
      <c r="AA41" s="8"/>
      <c r="AB41" s="8"/>
      <c r="AC41" s="8"/>
    </row>
    <row r="42" spans="1:29" ht="15.75" customHeight="1">
      <c r="A42" s="8"/>
      <c r="B42" s="22" t="s">
        <v>194</v>
      </c>
      <c r="C42" s="53">
        <v>1780</v>
      </c>
      <c r="D42" s="53">
        <v>2665</v>
      </c>
      <c r="E42" s="53">
        <v>2765</v>
      </c>
      <c r="F42" s="53">
        <v>1815</v>
      </c>
      <c r="G42" s="53">
        <v>2021</v>
      </c>
      <c r="H42" s="53">
        <v>2505</v>
      </c>
      <c r="I42" s="53">
        <v>3085</v>
      </c>
      <c r="J42" s="53">
        <v>2104</v>
      </c>
      <c r="K42" s="53">
        <v>1601</v>
      </c>
      <c r="L42" s="469">
        <v>2105</v>
      </c>
      <c r="M42" s="53">
        <v>719</v>
      </c>
      <c r="N42" s="53">
        <v>665</v>
      </c>
      <c r="O42" s="53">
        <v>629</v>
      </c>
      <c r="P42" s="53">
        <v>454</v>
      </c>
      <c r="Q42" s="53">
        <v>590</v>
      </c>
      <c r="R42" s="53">
        <v>506</v>
      </c>
      <c r="S42" s="53">
        <v>539</v>
      </c>
      <c r="T42" s="53">
        <v>223</v>
      </c>
      <c r="U42" s="53">
        <v>567</v>
      </c>
      <c r="V42" s="53">
        <v>794</v>
      </c>
      <c r="W42" s="53">
        <v>1742</v>
      </c>
      <c r="X42" s="53">
        <v>3320</v>
      </c>
      <c r="Y42" s="54">
        <v>2308</v>
      </c>
      <c r="Z42" s="16"/>
      <c r="AA42" s="8"/>
      <c r="AB42" s="8"/>
      <c r="AC42" s="8"/>
    </row>
    <row r="43" spans="1:29" ht="15.75" customHeight="1">
      <c r="A43" s="8"/>
      <c r="B43" s="22" t="s">
        <v>195</v>
      </c>
      <c r="C43" s="53">
        <v>-366</v>
      </c>
      <c r="D43" s="53">
        <v>-246</v>
      </c>
      <c r="E43" s="53">
        <v>-162</v>
      </c>
      <c r="F43" s="53">
        <v>-105</v>
      </c>
      <c r="G43" s="53">
        <v>-104</v>
      </c>
      <c r="H43" s="53">
        <v>-49</v>
      </c>
      <c r="I43" s="53">
        <v>-9</v>
      </c>
      <c r="J43" s="53">
        <v>-31</v>
      </c>
      <c r="K43" s="53">
        <v>-55</v>
      </c>
      <c r="L43" s="469">
        <v>-68</v>
      </c>
      <c r="M43" s="53">
        <v>27</v>
      </c>
      <c r="N43" s="53">
        <v>14</v>
      </c>
      <c r="O43" s="53">
        <v>15</v>
      </c>
      <c r="P43" s="55">
        <v>1</v>
      </c>
      <c r="Q43" s="53">
        <v>0</v>
      </c>
      <c r="R43" s="53">
        <v>0</v>
      </c>
      <c r="S43" s="55"/>
      <c r="T43" s="53">
        <v>4</v>
      </c>
      <c r="U43" s="53">
        <v>4</v>
      </c>
      <c r="V43" s="53">
        <v>3</v>
      </c>
      <c r="W43" s="53">
        <v>0</v>
      </c>
      <c r="X43" s="55"/>
      <c r="Y43" s="56"/>
      <c r="Z43" s="16"/>
      <c r="AA43" s="8"/>
      <c r="AB43" s="8"/>
      <c r="AC43" s="8"/>
    </row>
    <row r="44" spans="1:29" ht="15.75" customHeight="1" thickBot="1">
      <c r="A44" s="8"/>
      <c r="B44" s="391" t="s">
        <v>694</v>
      </c>
      <c r="C44" s="48">
        <v>1414</v>
      </c>
      <c r="D44" s="48">
        <v>2419</v>
      </c>
      <c r="E44" s="48">
        <v>2603</v>
      </c>
      <c r="F44" s="48">
        <v>1710</v>
      </c>
      <c r="G44" s="48">
        <v>1917</v>
      </c>
      <c r="H44" s="48">
        <v>2456</v>
      </c>
      <c r="I44" s="48">
        <v>3076</v>
      </c>
      <c r="J44" s="48">
        <v>2073</v>
      </c>
      <c r="K44" s="48">
        <v>1546</v>
      </c>
      <c r="L44" s="467">
        <v>2037</v>
      </c>
      <c r="M44" s="48">
        <v>746</v>
      </c>
      <c r="N44" s="48">
        <v>679</v>
      </c>
      <c r="O44" s="48">
        <v>644</v>
      </c>
      <c r="P44" s="48">
        <v>455</v>
      </c>
      <c r="Q44" s="48">
        <v>590</v>
      </c>
      <c r="R44" s="48">
        <v>506</v>
      </c>
      <c r="S44" s="48">
        <v>539</v>
      </c>
      <c r="T44" s="48">
        <v>227</v>
      </c>
      <c r="U44" s="48">
        <v>571</v>
      </c>
      <c r="V44" s="48">
        <v>797</v>
      </c>
      <c r="W44" s="48">
        <v>1742</v>
      </c>
      <c r="X44" s="48">
        <v>3320</v>
      </c>
      <c r="Y44" s="49">
        <v>2308</v>
      </c>
      <c r="Z44" s="16"/>
      <c r="AA44" s="8"/>
      <c r="AB44" s="8"/>
      <c r="AC44" s="8"/>
    </row>
    <row r="45" spans="1:29" ht="15.75" customHeight="1" thickTop="1">
      <c r="A45" s="8"/>
      <c r="B45" s="21"/>
      <c r="C45" s="50"/>
      <c r="D45" s="50"/>
      <c r="E45" s="50"/>
      <c r="F45" s="50"/>
      <c r="G45" s="50"/>
      <c r="H45" s="50"/>
      <c r="I45" s="50"/>
      <c r="J45" s="50"/>
      <c r="K45" s="50"/>
      <c r="L45" s="468"/>
      <c r="M45" s="50"/>
      <c r="N45" s="50"/>
      <c r="O45" s="50"/>
      <c r="P45" s="50"/>
      <c r="Q45" s="50"/>
      <c r="R45" s="50"/>
      <c r="S45" s="50"/>
      <c r="T45" s="50"/>
      <c r="U45" s="50"/>
      <c r="V45" s="50"/>
      <c r="W45" s="50"/>
      <c r="X45" s="50"/>
      <c r="Y45" s="51"/>
      <c r="Z45" s="34"/>
      <c r="AA45" s="23"/>
      <c r="AB45" s="23"/>
      <c r="AC45" s="8"/>
    </row>
    <row r="46" spans="1:29" ht="15.75" customHeight="1">
      <c r="A46" s="8"/>
      <c r="B46" s="24" t="s">
        <v>200</v>
      </c>
      <c r="C46" s="57">
        <v>-539</v>
      </c>
      <c r="D46" s="57">
        <v>-189</v>
      </c>
      <c r="E46" s="57">
        <v>-58</v>
      </c>
      <c r="F46" s="57">
        <v>-14</v>
      </c>
      <c r="G46" s="57">
        <v>-12</v>
      </c>
      <c r="H46" s="57">
        <v>-15</v>
      </c>
      <c r="I46" s="57">
        <v>-13</v>
      </c>
      <c r="J46" s="57">
        <v>-102</v>
      </c>
      <c r="K46" s="57">
        <v>-87</v>
      </c>
      <c r="L46" s="333">
        <v>-97</v>
      </c>
      <c r="M46" s="57">
        <v>0</v>
      </c>
      <c r="N46" s="57">
        <v>0</v>
      </c>
      <c r="O46" s="57">
        <v>0</v>
      </c>
      <c r="P46" s="57">
        <v>-2</v>
      </c>
      <c r="Q46" s="57">
        <v>-1</v>
      </c>
      <c r="R46" s="57">
        <v>0</v>
      </c>
      <c r="S46" s="57">
        <v>0</v>
      </c>
      <c r="T46" s="57">
        <v>0</v>
      </c>
      <c r="U46" s="57">
        <v>91</v>
      </c>
      <c r="V46" s="57">
        <v>85</v>
      </c>
      <c r="W46" s="57">
        <v>273</v>
      </c>
      <c r="X46" s="57">
        <v>717</v>
      </c>
      <c r="Y46" s="58">
        <v>700</v>
      </c>
      <c r="Z46" s="16"/>
      <c r="AA46" s="8"/>
      <c r="AB46" s="8"/>
      <c r="AC46" s="8"/>
    </row>
    <row r="47" spans="1:29" ht="16.7" customHeight="1">
      <c r="A47" s="8"/>
      <c r="B47" s="17" t="s">
        <v>755</v>
      </c>
      <c r="C47" s="45">
        <v>-39</v>
      </c>
      <c r="D47" s="45">
        <v>-16</v>
      </c>
      <c r="E47" s="45">
        <v>-28</v>
      </c>
      <c r="F47" s="45">
        <v>24</v>
      </c>
      <c r="G47" s="45">
        <v>-77</v>
      </c>
      <c r="H47" s="45">
        <v>-70</v>
      </c>
      <c r="I47" s="45">
        <v>-116</v>
      </c>
      <c r="J47" s="45">
        <v>-95</v>
      </c>
      <c r="K47" s="45">
        <v>-83</v>
      </c>
      <c r="L47" s="465">
        <v>-383</v>
      </c>
      <c r="M47" s="45">
        <v>57</v>
      </c>
      <c r="N47" s="45">
        <v>53</v>
      </c>
      <c r="O47" s="45">
        <v>-13</v>
      </c>
      <c r="P47" s="45">
        <v>1</v>
      </c>
      <c r="Q47" s="45">
        <v>-4</v>
      </c>
      <c r="R47" s="45">
        <v>12</v>
      </c>
      <c r="S47" s="45">
        <v>-35</v>
      </c>
      <c r="T47" s="45">
        <v>-11</v>
      </c>
      <c r="U47" s="45">
        <v>-36</v>
      </c>
      <c r="V47" s="45">
        <v>-54</v>
      </c>
      <c r="W47" s="45">
        <v>346</v>
      </c>
      <c r="X47" s="45">
        <v>888</v>
      </c>
      <c r="Y47" s="46">
        <v>913</v>
      </c>
      <c r="Z47" s="16"/>
      <c r="AA47" s="8"/>
      <c r="AB47" s="8"/>
      <c r="AC47" s="8"/>
    </row>
    <row r="48" spans="1:29" ht="15.75" customHeight="1">
      <c r="A48" s="8"/>
      <c r="B48" s="17" t="s">
        <v>207</v>
      </c>
      <c r="C48" s="45">
        <v>8</v>
      </c>
      <c r="D48" s="45">
        <v>24</v>
      </c>
      <c r="E48" s="45">
        <v>42</v>
      </c>
      <c r="F48" s="45">
        <v>-94</v>
      </c>
      <c r="G48" s="45">
        <v>-9</v>
      </c>
      <c r="H48" s="45">
        <v>0</v>
      </c>
      <c r="I48" s="45">
        <v>0</v>
      </c>
      <c r="J48" s="45">
        <v>0</v>
      </c>
      <c r="K48" s="45">
        <v>0</v>
      </c>
      <c r="L48" s="465">
        <v>0</v>
      </c>
      <c r="M48" s="45">
        <v>0</v>
      </c>
      <c r="N48" s="45">
        <v>0</v>
      </c>
      <c r="O48" s="45">
        <v>0</v>
      </c>
      <c r="P48" s="45">
        <v>0</v>
      </c>
      <c r="Q48" s="39"/>
      <c r="R48" s="39"/>
      <c r="S48" s="39"/>
      <c r="T48" s="39"/>
      <c r="U48" s="39"/>
      <c r="V48" s="39"/>
      <c r="W48" s="39"/>
      <c r="X48" s="39"/>
      <c r="Y48" s="43"/>
      <c r="Z48" s="16"/>
      <c r="AA48" s="8"/>
      <c r="AB48" s="8"/>
      <c r="AC48" s="8"/>
    </row>
    <row r="49" spans="1:29" ht="15.75" customHeight="1">
      <c r="A49" s="8"/>
      <c r="B49" s="25"/>
      <c r="C49" s="59"/>
      <c r="D49" s="59"/>
      <c r="E49" s="59"/>
      <c r="F49" s="59"/>
      <c r="G49" s="59"/>
      <c r="H49" s="59"/>
      <c r="I49" s="59"/>
      <c r="J49" s="59"/>
      <c r="K49" s="59"/>
      <c r="L49" s="470"/>
      <c r="M49" s="59"/>
      <c r="N49" s="59"/>
      <c r="O49" s="59"/>
      <c r="P49" s="59"/>
      <c r="Q49" s="59"/>
      <c r="R49" s="59"/>
      <c r="S49" s="59"/>
      <c r="T49" s="59"/>
      <c r="U49" s="59"/>
      <c r="V49" s="59"/>
      <c r="W49" s="59"/>
      <c r="X49" s="59"/>
      <c r="Y49" s="60"/>
      <c r="Z49" s="34"/>
      <c r="AA49" s="8"/>
      <c r="AB49" s="8"/>
      <c r="AC49" s="8"/>
    </row>
    <row r="50" spans="1:29" ht="15.75" customHeight="1" thickBot="1">
      <c r="A50" s="23"/>
      <c r="B50" s="460" t="s">
        <v>344</v>
      </c>
      <c r="C50" s="461">
        <v>23892</v>
      </c>
      <c r="D50" s="461">
        <v>26272</v>
      </c>
      <c r="E50" s="461">
        <v>37720</v>
      </c>
      <c r="F50" s="461">
        <v>23902</v>
      </c>
      <c r="G50" s="461">
        <v>21197</v>
      </c>
      <c r="H50" s="461">
        <v>18136</v>
      </c>
      <c r="I50" s="461">
        <v>18580</v>
      </c>
      <c r="J50" s="461">
        <v>13510</v>
      </c>
      <c r="K50" s="461">
        <v>12621</v>
      </c>
      <c r="L50" s="471">
        <v>19665</v>
      </c>
      <c r="M50" s="461">
        <v>6698</v>
      </c>
      <c r="N50" s="461">
        <v>6671</v>
      </c>
      <c r="O50" s="461">
        <v>7206</v>
      </c>
      <c r="P50" s="461">
        <v>6065</v>
      </c>
      <c r="Q50" s="461">
        <v>5831</v>
      </c>
      <c r="R50" s="461">
        <v>5279</v>
      </c>
      <c r="S50" s="461">
        <v>4691</v>
      </c>
      <c r="T50" s="461">
        <v>3355</v>
      </c>
      <c r="U50" s="461">
        <v>5382</v>
      </c>
      <c r="V50" s="461">
        <v>8857</v>
      </c>
      <c r="W50" s="461">
        <v>13872</v>
      </c>
      <c r="X50" s="461">
        <v>18485</v>
      </c>
      <c r="Y50" s="462">
        <v>13422</v>
      </c>
      <c r="Z50" s="34"/>
      <c r="AA50" s="23"/>
      <c r="AB50" s="23"/>
      <c r="AC50" s="23"/>
    </row>
    <row r="51" spans="1:29" ht="15.75" customHeight="1" thickTop="1">
      <c r="A51" s="8"/>
      <c r="B51" s="26"/>
      <c r="C51" s="26"/>
      <c r="D51" s="26"/>
      <c r="E51" s="64"/>
      <c r="F51" s="61"/>
      <c r="G51" s="61"/>
      <c r="H51" s="61"/>
      <c r="I51" s="61"/>
      <c r="J51" s="61"/>
      <c r="K51" s="61"/>
      <c r="L51" s="472"/>
      <c r="M51" s="61"/>
      <c r="N51" s="61"/>
      <c r="O51" s="61"/>
      <c r="P51" s="50"/>
      <c r="Q51" s="50"/>
      <c r="R51" s="50"/>
      <c r="S51" s="50"/>
      <c r="T51" s="50"/>
      <c r="U51" s="50"/>
      <c r="V51" s="50"/>
      <c r="W51" s="50"/>
      <c r="X51" s="50"/>
      <c r="Y51" s="50"/>
      <c r="Z51" s="8"/>
      <c r="AA51" s="8"/>
      <c r="AB51" s="8"/>
      <c r="AC51" s="8"/>
    </row>
    <row r="52" spans="1:29" ht="33" customHeight="1">
      <c r="A52" s="8"/>
      <c r="B52" s="778" t="s">
        <v>756</v>
      </c>
      <c r="C52" s="778"/>
      <c r="D52" s="778"/>
      <c r="E52" s="778"/>
      <c r="F52" s="778"/>
      <c r="G52" s="778"/>
      <c r="H52" s="778"/>
      <c r="I52" s="778"/>
      <c r="J52" s="778"/>
      <c r="K52" s="778"/>
      <c r="L52" s="778"/>
      <c r="M52" s="778"/>
      <c r="N52" s="778"/>
      <c r="O52" s="778"/>
      <c r="P52" s="778"/>
      <c r="Q52" s="778"/>
      <c r="R52" s="778"/>
      <c r="S52" s="778"/>
      <c r="T52" s="778"/>
      <c r="U52" s="778"/>
      <c r="V52" s="778"/>
      <c r="W52" s="778"/>
      <c r="X52" s="778"/>
      <c r="Y52" s="39"/>
      <c r="Z52" s="8"/>
      <c r="AA52" s="8"/>
      <c r="AB52" s="8"/>
      <c r="AC52" s="8"/>
    </row>
  </sheetData>
  <mergeCells count="7">
    <mergeCell ref="B52:X52"/>
    <mergeCell ref="B2:Y2"/>
    <mergeCell ref="B3:Y3"/>
    <mergeCell ref="N4:Y4"/>
    <mergeCell ref="N5:Y5"/>
    <mergeCell ref="C5:L5"/>
    <mergeCell ref="C4:L4"/>
  </mergeCells>
  <pageMargins left="0.7" right="0.7" top="0.75" bottom="0.75" header="0.3" footer="0.3"/>
  <pageSetup paperSize="9" orientation="portrait" r:id="rId1"/>
  <headerFooter>
    <oddFooter>&amp;C&amp;1#&amp;"Calibri"&amp;10&amp;KFFFFFFRioTintoNonBusiness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002060"/>
  </sheetPr>
  <dimension ref="A1:X13"/>
  <sheetViews>
    <sheetView showGridLines="0" zoomScale="90" zoomScaleNormal="90" workbookViewId="0">
      <selection activeCell="P62" sqref="P62"/>
    </sheetView>
  </sheetViews>
  <sheetFormatPr defaultColWidth="13.42578125" defaultRowHeight="12.75"/>
  <cols>
    <col min="1" max="1" width="3.140625" style="2" customWidth="1"/>
    <col min="2" max="2" width="49" style="2" customWidth="1"/>
    <col min="3" max="3" width="10.42578125" style="2" customWidth="1"/>
    <col min="4" max="4" width="9" style="2" customWidth="1"/>
    <col min="5" max="5" width="9.140625" style="2" customWidth="1"/>
    <col min="6" max="15" width="9.42578125" style="2" customWidth="1"/>
    <col min="16" max="16" width="69.42578125" style="2" customWidth="1"/>
    <col min="17" max="24" width="9.42578125" style="2" customWidth="1"/>
    <col min="25" max="16384" width="13.42578125" style="2"/>
  </cols>
  <sheetData>
    <row r="1" spans="1:24" ht="15.75" customHeight="1">
      <c r="A1" s="8"/>
      <c r="B1" s="8"/>
      <c r="C1" s="8"/>
      <c r="D1" s="8"/>
      <c r="E1" s="8"/>
      <c r="F1" s="8"/>
      <c r="G1" s="8"/>
      <c r="H1" s="8"/>
      <c r="I1" s="8"/>
      <c r="J1" s="8"/>
      <c r="K1" s="8"/>
      <c r="L1" s="8"/>
      <c r="M1" s="8"/>
      <c r="N1" s="8"/>
      <c r="O1" s="8"/>
      <c r="P1" s="8"/>
      <c r="Q1" s="8"/>
      <c r="R1" s="8"/>
      <c r="S1" s="8"/>
      <c r="T1" s="8"/>
      <c r="U1" s="8"/>
      <c r="V1" s="8"/>
      <c r="W1" s="8"/>
      <c r="X1" s="8"/>
    </row>
    <row r="2" spans="1:24" ht="15.75" customHeight="1">
      <c r="A2" s="8"/>
      <c r="B2" s="789" t="s">
        <v>208</v>
      </c>
      <c r="C2" s="789"/>
      <c r="D2" s="789"/>
      <c r="E2" s="789"/>
      <c r="F2" s="789"/>
      <c r="G2" s="789"/>
      <c r="H2" s="789"/>
      <c r="I2" s="789"/>
      <c r="J2" s="789"/>
      <c r="K2" s="789"/>
      <c r="L2" s="789"/>
      <c r="M2" s="789"/>
      <c r="N2" s="789"/>
      <c r="O2" s="789"/>
      <c r="P2" s="9"/>
      <c r="Q2" s="9"/>
      <c r="R2" s="9"/>
      <c r="S2" s="9"/>
      <c r="T2" s="9"/>
      <c r="U2" s="9"/>
      <c r="V2" s="9"/>
      <c r="W2" s="9"/>
      <c r="X2" s="8"/>
    </row>
    <row r="3" spans="1:24" ht="18.2" customHeight="1">
      <c r="A3" s="8"/>
      <c r="B3" s="30"/>
      <c r="C3" s="30">
        <v>2023</v>
      </c>
      <c r="D3" s="30">
        <v>2022</v>
      </c>
      <c r="E3" s="30">
        <v>2021</v>
      </c>
      <c r="F3" s="30">
        <v>2020</v>
      </c>
      <c r="G3" s="30">
        <v>2019</v>
      </c>
      <c r="H3" s="30">
        <v>2018</v>
      </c>
      <c r="I3" s="30">
        <v>2017</v>
      </c>
      <c r="J3" s="30">
        <v>2016</v>
      </c>
      <c r="K3" s="30">
        <v>2015</v>
      </c>
      <c r="L3" s="30">
        <v>2014</v>
      </c>
      <c r="M3" s="30">
        <v>2013</v>
      </c>
      <c r="N3" s="30">
        <v>2012</v>
      </c>
      <c r="O3" s="30">
        <v>2011</v>
      </c>
      <c r="P3" s="8"/>
      <c r="Q3" s="8"/>
      <c r="R3" s="8"/>
      <c r="S3" s="8"/>
      <c r="T3" s="8"/>
      <c r="U3" s="8"/>
      <c r="V3" s="8"/>
      <c r="W3" s="8"/>
      <c r="X3" s="8"/>
    </row>
    <row r="4" spans="1:24" ht="15.75" customHeight="1">
      <c r="A4" s="8"/>
      <c r="B4" s="8"/>
      <c r="C4" s="8"/>
      <c r="D4" s="8"/>
      <c r="E4" s="8"/>
      <c r="F4" s="8"/>
      <c r="G4" s="8"/>
      <c r="H4" s="8"/>
      <c r="I4" s="8"/>
      <c r="J4" s="8"/>
      <c r="K4" s="8"/>
      <c r="L4" s="8"/>
      <c r="M4" s="8"/>
      <c r="N4" s="8"/>
      <c r="O4" s="8"/>
      <c r="P4" s="8"/>
      <c r="Q4" s="8"/>
      <c r="R4" s="8"/>
      <c r="S4" s="8"/>
      <c r="T4" s="8"/>
      <c r="U4" s="8"/>
      <c r="V4" s="8"/>
      <c r="W4" s="8"/>
      <c r="X4" s="8"/>
    </row>
    <row r="5" spans="1:24">
      <c r="A5" s="8"/>
      <c r="B5" s="8" t="s">
        <v>209</v>
      </c>
      <c r="C5" s="393">
        <v>1.034</v>
      </c>
      <c r="D5" s="10">
        <v>1.343</v>
      </c>
      <c r="E5" s="10">
        <v>2.633</v>
      </c>
      <c r="F5" s="10">
        <v>1.101</v>
      </c>
      <c r="G5" s="10">
        <v>0.49600000000000005</v>
      </c>
      <c r="H5" s="10">
        <v>0.33400000000000002</v>
      </c>
      <c r="I5" s="10">
        <v>5.7999999999999996E-2</v>
      </c>
      <c r="J5" s="10">
        <v>-0.40700000000000003</v>
      </c>
      <c r="K5" s="10">
        <v>-0.26600000000000001</v>
      </c>
      <c r="L5" s="10">
        <v>-9.6999999999999989E-2</v>
      </c>
      <c r="M5" s="10">
        <v>2.1000000000000001E-2</v>
      </c>
      <c r="N5" s="10">
        <v>0.14800000000000002</v>
      </c>
      <c r="O5" s="10">
        <v>-0.312</v>
      </c>
      <c r="P5" s="8"/>
      <c r="Q5" s="8"/>
      <c r="R5" s="8"/>
      <c r="S5" s="8"/>
      <c r="T5" s="8"/>
      <c r="U5" s="8"/>
      <c r="V5" s="8"/>
      <c r="W5" s="8"/>
      <c r="X5" s="8"/>
    </row>
    <row r="6" spans="1:24">
      <c r="A6" s="8"/>
      <c r="B6" s="8" t="s">
        <v>210</v>
      </c>
      <c r="C6" s="8">
        <v>5720</v>
      </c>
      <c r="D6" s="11">
        <v>13275</v>
      </c>
      <c r="E6" s="11">
        <v>21380</v>
      </c>
      <c r="F6" s="11">
        <v>12448</v>
      </c>
      <c r="G6" s="11">
        <v>10373</v>
      </c>
      <c r="H6" s="11">
        <v>8808</v>
      </c>
      <c r="I6" s="11">
        <v>8627</v>
      </c>
      <c r="J6" s="11">
        <v>5100</v>
      </c>
      <c r="K6" s="11">
        <v>4540</v>
      </c>
      <c r="L6" s="11">
        <v>9305</v>
      </c>
      <c r="M6" s="11">
        <v>10217</v>
      </c>
      <c r="N6" s="11">
        <v>9269</v>
      </c>
      <c r="O6" s="11">
        <v>15572</v>
      </c>
      <c r="P6" s="8"/>
      <c r="Q6" s="8"/>
      <c r="R6" s="8"/>
      <c r="S6" s="8"/>
      <c r="T6" s="8"/>
      <c r="U6" s="8"/>
      <c r="V6" s="8"/>
      <c r="W6" s="8"/>
      <c r="X6" s="8"/>
    </row>
    <row r="7" spans="1:24">
      <c r="A7" s="8"/>
      <c r="B7" s="8" t="s">
        <v>211</v>
      </c>
      <c r="C7" s="8">
        <v>23892</v>
      </c>
      <c r="D7" s="11">
        <v>26272</v>
      </c>
      <c r="E7" s="11">
        <v>37720</v>
      </c>
      <c r="F7" s="11">
        <v>23902</v>
      </c>
      <c r="G7" s="11">
        <v>21197</v>
      </c>
      <c r="H7" s="11">
        <v>18136</v>
      </c>
      <c r="I7" s="11">
        <v>18580</v>
      </c>
      <c r="J7" s="11">
        <v>13510</v>
      </c>
      <c r="K7" s="11">
        <v>12621</v>
      </c>
      <c r="L7" s="11">
        <v>19665</v>
      </c>
      <c r="M7" s="11">
        <v>21509</v>
      </c>
      <c r="N7" s="11">
        <v>19245</v>
      </c>
      <c r="O7" s="11">
        <v>28640</v>
      </c>
      <c r="P7" s="8"/>
      <c r="Q7" s="8"/>
      <c r="R7" s="8"/>
      <c r="S7" s="8"/>
      <c r="T7" s="8"/>
      <c r="U7" s="8"/>
      <c r="V7" s="8"/>
      <c r="W7" s="8"/>
      <c r="X7" s="8"/>
    </row>
    <row r="8" spans="1:24" ht="15.75" customHeight="1">
      <c r="A8" s="8"/>
      <c r="B8" s="8" t="s">
        <v>212</v>
      </c>
      <c r="C8" s="66">
        <v>0.2</v>
      </c>
      <c r="D8" s="66">
        <v>0.25</v>
      </c>
      <c r="E8" s="66">
        <v>0.44</v>
      </c>
      <c r="F8" s="12">
        <v>0.27</v>
      </c>
      <c r="G8" s="12">
        <v>0.24</v>
      </c>
      <c r="H8" s="12">
        <v>0.19</v>
      </c>
      <c r="I8" s="12">
        <v>0.18</v>
      </c>
      <c r="J8" s="12">
        <v>0.11</v>
      </c>
      <c r="K8" s="12">
        <v>0.09</v>
      </c>
      <c r="L8" s="12">
        <v>0.15</v>
      </c>
      <c r="M8" s="12">
        <v>0.16</v>
      </c>
      <c r="N8" s="12">
        <v>0.14000000000000001</v>
      </c>
      <c r="O8" s="12">
        <v>0.25</v>
      </c>
      <c r="P8" s="8"/>
      <c r="Q8" s="8"/>
      <c r="R8" s="8"/>
      <c r="S8" s="8"/>
      <c r="T8" s="8"/>
      <c r="U8" s="8"/>
      <c r="V8" s="8"/>
      <c r="W8" s="8"/>
      <c r="X8" s="8"/>
    </row>
    <row r="9" spans="1:24">
      <c r="A9" s="8"/>
      <c r="B9" s="8" t="s">
        <v>213</v>
      </c>
      <c r="C9" s="67">
        <v>15160</v>
      </c>
      <c r="D9" s="67">
        <v>16134</v>
      </c>
      <c r="E9" s="67">
        <v>25345</v>
      </c>
      <c r="F9" s="11">
        <v>15875</v>
      </c>
      <c r="G9" s="11">
        <v>14912</v>
      </c>
      <c r="H9" s="11">
        <v>11821</v>
      </c>
      <c r="I9" s="11">
        <v>13884</v>
      </c>
      <c r="J9" s="11">
        <v>8465</v>
      </c>
      <c r="K9" s="11">
        <v>9383</v>
      </c>
      <c r="L9" s="11">
        <v>14286</v>
      </c>
      <c r="M9" s="11">
        <v>15078</v>
      </c>
      <c r="N9" s="11">
        <v>9430</v>
      </c>
      <c r="O9" s="11">
        <v>20235</v>
      </c>
      <c r="P9" s="8"/>
      <c r="Q9" s="8"/>
      <c r="R9" s="8"/>
      <c r="S9" s="8"/>
      <c r="T9" s="8"/>
      <c r="U9" s="8"/>
      <c r="V9" s="8"/>
      <c r="W9" s="8"/>
      <c r="X9" s="8"/>
    </row>
    <row r="10" spans="1:24">
      <c r="A10" s="8"/>
      <c r="B10" s="8" t="s">
        <v>214</v>
      </c>
      <c r="C10" s="67">
        <v>7657</v>
      </c>
      <c r="D10" s="67">
        <v>9010</v>
      </c>
      <c r="E10" s="67">
        <v>17664</v>
      </c>
      <c r="F10" s="11">
        <v>9407</v>
      </c>
      <c r="G10" s="11">
        <v>9158</v>
      </c>
      <c r="H10" s="11">
        <v>6977</v>
      </c>
      <c r="I10" s="11">
        <v>9540</v>
      </c>
      <c r="J10" s="11">
        <v>5807</v>
      </c>
      <c r="K10" s="11">
        <v>4795</v>
      </c>
      <c r="L10" s="11">
        <v>6868</v>
      </c>
      <c r="M10" s="11">
        <v>2134</v>
      </c>
      <c r="N10" s="11">
        <v>-8145</v>
      </c>
      <c r="O10" s="11">
        <v>7732</v>
      </c>
      <c r="P10" s="8"/>
      <c r="Q10" s="8"/>
      <c r="R10" s="8"/>
      <c r="S10" s="8"/>
      <c r="T10" s="8"/>
      <c r="U10" s="8"/>
      <c r="V10" s="8"/>
      <c r="W10" s="8"/>
      <c r="X10" s="8"/>
    </row>
    <row r="11" spans="1:24">
      <c r="A11" s="8"/>
      <c r="B11" s="8" t="s">
        <v>215</v>
      </c>
      <c r="C11" s="11">
        <v>-4231</v>
      </c>
      <c r="D11" s="11">
        <v>-4188</v>
      </c>
      <c r="E11" s="67">
        <v>1576</v>
      </c>
      <c r="F11" s="11">
        <v>-664</v>
      </c>
      <c r="G11" s="11">
        <v>-3651</v>
      </c>
      <c r="H11" s="11">
        <v>255</v>
      </c>
      <c r="I11" s="11">
        <v>-3845</v>
      </c>
      <c r="J11" s="11">
        <v>-9587</v>
      </c>
      <c r="K11" s="11">
        <v>-13783</v>
      </c>
      <c r="L11" s="11">
        <v>-12495</v>
      </c>
      <c r="M11" s="11">
        <v>-18055</v>
      </c>
      <c r="N11" s="11">
        <v>-19192</v>
      </c>
      <c r="O11" s="11">
        <v>-8342</v>
      </c>
      <c r="P11" s="8"/>
      <c r="Q11" s="8"/>
      <c r="R11" s="8"/>
      <c r="S11" s="8"/>
      <c r="T11" s="8"/>
      <c r="U11" s="8"/>
      <c r="V11" s="8"/>
      <c r="W11" s="8"/>
      <c r="X11" s="8"/>
    </row>
    <row r="12" spans="1:24">
      <c r="A12" s="8"/>
      <c r="B12" s="8" t="s">
        <v>216</v>
      </c>
      <c r="C12" s="481">
        <v>8500</v>
      </c>
      <c r="D12" s="11">
        <v>10779</v>
      </c>
      <c r="E12" s="11">
        <v>13300</v>
      </c>
      <c r="F12" s="11">
        <v>8403.6</v>
      </c>
      <c r="G12" s="11">
        <v>7635.2</v>
      </c>
      <c r="H12" s="11">
        <v>6574.6</v>
      </c>
      <c r="I12" s="11">
        <v>5138</v>
      </c>
      <c r="J12" s="11">
        <v>3984</v>
      </c>
      <c r="K12" s="11">
        <v>4523</v>
      </c>
      <c r="L12" s="11">
        <v>7099</v>
      </c>
      <c r="M12" s="11">
        <v>7470</v>
      </c>
      <c r="N12" s="11">
        <v>9708</v>
      </c>
      <c r="O12" s="11">
        <v>10958</v>
      </c>
      <c r="P12" s="37" t="s">
        <v>217</v>
      </c>
      <c r="Q12" s="8"/>
      <c r="R12" s="8"/>
      <c r="S12" s="8"/>
      <c r="T12" s="8"/>
      <c r="U12" s="8"/>
      <c r="V12" s="8"/>
      <c r="W12" s="8"/>
      <c r="X12" s="8"/>
    </row>
    <row r="13" spans="1:24" ht="25.5">
      <c r="A13" s="8"/>
      <c r="B13" s="13" t="s">
        <v>218</v>
      </c>
      <c r="C13" s="482">
        <v>0.30499999999999999</v>
      </c>
      <c r="D13" s="14">
        <v>0.309</v>
      </c>
      <c r="E13" s="14">
        <v>0.27700000000000002</v>
      </c>
      <c r="F13" s="14">
        <v>0.33100000000000002</v>
      </c>
      <c r="G13" s="14">
        <v>0.38300000000000001</v>
      </c>
      <c r="H13" s="14">
        <v>0.24</v>
      </c>
      <c r="I13" s="14">
        <v>0.318</v>
      </c>
      <c r="J13" s="14">
        <v>0.26</v>
      </c>
      <c r="K13" s="14">
        <v>0.26700000000000002</v>
      </c>
      <c r="L13" s="14">
        <v>0.36600000000000005</v>
      </c>
      <c r="M13" s="14">
        <v>0.80299999999999994</v>
      </c>
      <c r="N13" s="14">
        <v>-0.375</v>
      </c>
      <c r="O13" s="14">
        <v>0.49100000000000005</v>
      </c>
      <c r="P13" s="37" t="s">
        <v>219</v>
      </c>
      <c r="Q13" s="8"/>
      <c r="R13" s="8"/>
      <c r="S13" s="8"/>
      <c r="T13" s="8"/>
      <c r="U13" s="8"/>
      <c r="V13" s="8"/>
      <c r="W13" s="8"/>
      <c r="X13" s="8"/>
    </row>
  </sheetData>
  <mergeCells count="1">
    <mergeCell ref="B2:O2"/>
  </mergeCells>
  <pageMargins left="0.7" right="0.7" top="0.75" bottom="0.75" header="0.3" footer="0.3"/>
  <pageSetup paperSize="9" orientation="portrait" r:id="rId1"/>
  <headerFooter>
    <oddFooter>&amp;C&amp;1#&amp;"Calibri"&amp;10&amp;KFFFFFFRioTintoNonBusiness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2060"/>
  </sheetPr>
  <dimension ref="B2:J153"/>
  <sheetViews>
    <sheetView showGridLines="0" topLeftCell="A25" zoomScaleNormal="100" workbookViewId="0">
      <selection activeCell="N84" sqref="N84"/>
    </sheetView>
  </sheetViews>
  <sheetFormatPr defaultColWidth="8.85546875" defaultRowHeight="14.25"/>
  <cols>
    <col min="1" max="1" width="4.85546875" style="71" customWidth="1"/>
    <col min="2" max="2" width="46.5703125" style="71" customWidth="1"/>
    <col min="3" max="3" width="7.28515625" style="71" bestFit="1" customWidth="1"/>
    <col min="4" max="16384" width="8.85546875" style="71"/>
  </cols>
  <sheetData>
    <row r="2" spans="2:10" ht="15">
      <c r="B2" s="69" t="s">
        <v>252</v>
      </c>
      <c r="C2" s="70"/>
      <c r="D2" s="70"/>
      <c r="E2" s="70"/>
      <c r="F2" s="70"/>
      <c r="G2" s="70"/>
      <c r="H2" s="70"/>
      <c r="I2" s="70"/>
      <c r="J2" s="70"/>
    </row>
    <row r="3" spans="2:10" ht="15">
      <c r="B3" s="72" t="s">
        <v>253</v>
      </c>
      <c r="C3" s="72"/>
      <c r="D3" s="72"/>
      <c r="E3" s="72"/>
      <c r="F3" s="72"/>
      <c r="G3" s="72"/>
      <c r="H3" s="72"/>
      <c r="I3" s="73"/>
      <c r="J3" s="73"/>
    </row>
    <row r="26" spans="2:10" ht="23.25" customHeight="1">
      <c r="B26" s="790" t="s">
        <v>254</v>
      </c>
      <c r="C26" s="790"/>
      <c r="D26" s="790"/>
      <c r="E26" s="790"/>
      <c r="F26" s="790"/>
      <c r="G26" s="790"/>
      <c r="H26" s="790"/>
      <c r="I26" s="790"/>
    </row>
    <row r="27" spans="2:10" ht="15" thickBot="1">
      <c r="B27" s="74"/>
      <c r="C27" s="74"/>
      <c r="D27" s="74"/>
      <c r="E27" s="74"/>
      <c r="F27" s="74"/>
      <c r="G27" s="74"/>
      <c r="H27" s="74"/>
      <c r="I27" s="74"/>
    </row>
    <row r="28" spans="2:10">
      <c r="B28" s="792"/>
      <c r="C28" s="342" t="s">
        <v>757</v>
      </c>
      <c r="D28" s="342" t="s">
        <v>759</v>
      </c>
      <c r="E28" s="342" t="s">
        <v>760</v>
      </c>
      <c r="F28" s="342" t="s">
        <v>761</v>
      </c>
      <c r="G28" s="342" t="s">
        <v>762</v>
      </c>
      <c r="H28" s="345" t="s">
        <v>759</v>
      </c>
      <c r="I28" s="342" t="s">
        <v>763</v>
      </c>
      <c r="J28" s="345" t="s">
        <v>763</v>
      </c>
    </row>
    <row r="29" spans="2:10" ht="15" thickBot="1">
      <c r="B29" s="793"/>
      <c r="C29" s="343" t="s">
        <v>758</v>
      </c>
      <c r="D29" s="343">
        <v>2022</v>
      </c>
      <c r="E29" s="343">
        <v>2023</v>
      </c>
      <c r="F29" s="343">
        <v>2023</v>
      </c>
      <c r="G29" s="343">
        <v>2023</v>
      </c>
      <c r="H29" s="346">
        <v>2023</v>
      </c>
      <c r="I29" s="343">
        <v>2022</v>
      </c>
      <c r="J29" s="346">
        <v>2023</v>
      </c>
    </row>
    <row r="30" spans="2:10" ht="15.75">
      <c r="B30" s="347"/>
      <c r="C30" s="347"/>
      <c r="D30" s="347"/>
      <c r="E30" s="347"/>
      <c r="F30" s="347"/>
      <c r="G30" s="347"/>
      <c r="H30" s="348"/>
      <c r="I30" s="347"/>
      <c r="J30" s="348"/>
    </row>
    <row r="31" spans="2:10" ht="15.75">
      <c r="B31" s="349" t="s">
        <v>256</v>
      </c>
      <c r="C31" s="347"/>
      <c r="D31" s="347"/>
      <c r="E31" s="347"/>
      <c r="F31" s="347"/>
      <c r="G31" s="347"/>
      <c r="H31" s="348"/>
      <c r="I31" s="347"/>
      <c r="J31" s="348"/>
    </row>
    <row r="32" spans="2:10" ht="15.75">
      <c r="B32" s="350" t="s">
        <v>257</v>
      </c>
      <c r="C32" s="347"/>
      <c r="D32" s="347"/>
      <c r="E32" s="347"/>
      <c r="F32" s="347"/>
      <c r="G32" s="347"/>
      <c r="H32" s="348"/>
      <c r="I32" s="347"/>
      <c r="J32" s="348"/>
    </row>
    <row r="33" spans="2:10" ht="15.75">
      <c r="B33" s="351" t="s">
        <v>258</v>
      </c>
      <c r="C33" s="347"/>
      <c r="D33" s="347"/>
      <c r="E33" s="347"/>
      <c r="F33" s="347"/>
      <c r="G33" s="347"/>
      <c r="H33" s="348"/>
      <c r="I33" s="347"/>
      <c r="J33" s="348"/>
    </row>
    <row r="34" spans="2:10" ht="15.75">
      <c r="B34" s="350" t="s">
        <v>259</v>
      </c>
      <c r="C34" s="347"/>
      <c r="D34" s="347"/>
      <c r="E34" s="347"/>
      <c r="F34" s="347"/>
      <c r="G34" s="347"/>
      <c r="H34" s="348"/>
      <c r="I34" s="347"/>
      <c r="J34" s="348"/>
    </row>
    <row r="35" spans="2:10" ht="15.75">
      <c r="B35" s="352" t="s">
        <v>260</v>
      </c>
      <c r="C35" s="347"/>
      <c r="D35" s="347"/>
      <c r="E35" s="347"/>
      <c r="F35" s="347"/>
      <c r="G35" s="347"/>
      <c r="H35" s="348"/>
      <c r="I35" s="347"/>
      <c r="J35" s="348"/>
    </row>
    <row r="36" spans="2:10">
      <c r="B36" s="352" t="s">
        <v>261</v>
      </c>
      <c r="C36" s="545" t="s">
        <v>262</v>
      </c>
      <c r="D36" s="546">
        <v>61339.021999999997</v>
      </c>
      <c r="E36" s="546">
        <v>54433.186000000002</v>
      </c>
      <c r="F36" s="546">
        <v>55004.046000000002</v>
      </c>
      <c r="G36" s="546">
        <v>57322.495999999999</v>
      </c>
      <c r="H36" s="458">
        <v>59138.487000000001</v>
      </c>
      <c r="I36" s="546">
        <v>218303.57399999999</v>
      </c>
      <c r="J36" s="458">
        <v>225898.215</v>
      </c>
    </row>
    <row r="37" spans="2:10">
      <c r="B37" s="352" t="s">
        <v>263</v>
      </c>
      <c r="C37" s="547">
        <v>0.5</v>
      </c>
      <c r="D37" s="546">
        <v>11890.548000000001</v>
      </c>
      <c r="E37" s="546">
        <v>11770.853999999999</v>
      </c>
      <c r="F37" s="546">
        <v>11526.798000000001</v>
      </c>
      <c r="G37" s="546">
        <v>11037.326999999999</v>
      </c>
      <c r="H37" s="458">
        <v>12147.511</v>
      </c>
      <c r="I37" s="546">
        <v>48849.955999999998</v>
      </c>
      <c r="J37" s="458">
        <v>46482.49</v>
      </c>
    </row>
    <row r="38" spans="2:10">
      <c r="B38" s="352" t="s">
        <v>264</v>
      </c>
      <c r="C38" s="547">
        <v>0.53</v>
      </c>
      <c r="D38" s="546">
        <v>7882.0919999999996</v>
      </c>
      <c r="E38" s="546">
        <v>5891.8320000000003</v>
      </c>
      <c r="F38" s="546">
        <v>7352.5659999999998</v>
      </c>
      <c r="G38" s="546">
        <v>7747.1189999999997</v>
      </c>
      <c r="H38" s="458">
        <v>8170.6629999999996</v>
      </c>
      <c r="I38" s="546">
        <v>25557.667000000001</v>
      </c>
      <c r="J38" s="458">
        <v>29162.18</v>
      </c>
    </row>
    <row r="39" spans="2:10">
      <c r="B39" s="549" t="s">
        <v>265</v>
      </c>
      <c r="C39" s="548">
        <v>0.53</v>
      </c>
      <c r="D39" s="550">
        <v>8346.7980000000007</v>
      </c>
      <c r="E39" s="550">
        <v>7200.46</v>
      </c>
      <c r="F39" s="550">
        <v>7367.57</v>
      </c>
      <c r="G39" s="550">
        <v>7376.6210000000001</v>
      </c>
      <c r="H39" s="551">
        <v>8054.3149999999996</v>
      </c>
      <c r="I39" s="550">
        <v>31434.649000000001</v>
      </c>
      <c r="J39" s="551">
        <v>29998.966</v>
      </c>
    </row>
    <row r="40" spans="2:10">
      <c r="B40" s="552" t="s">
        <v>266</v>
      </c>
      <c r="C40" s="553"/>
      <c r="D40" s="554">
        <v>89458.46</v>
      </c>
      <c r="E40" s="554">
        <v>79296.331999999995</v>
      </c>
      <c r="F40" s="554">
        <v>81250.98</v>
      </c>
      <c r="G40" s="554">
        <v>83483.562999999995</v>
      </c>
      <c r="H40" s="555">
        <v>87510.975999999995</v>
      </c>
      <c r="I40" s="554">
        <v>324145.84600000002</v>
      </c>
      <c r="J40" s="555">
        <v>331541.85100000002</v>
      </c>
    </row>
    <row r="41" spans="2:10" ht="15.75">
      <c r="B41" s="352" t="s">
        <v>267</v>
      </c>
      <c r="C41" s="347"/>
      <c r="D41" s="347"/>
      <c r="E41" s="347"/>
      <c r="F41" s="347"/>
      <c r="G41" s="347"/>
      <c r="H41" s="348"/>
      <c r="I41" s="347"/>
      <c r="J41" s="348"/>
    </row>
    <row r="42" spans="2:10" ht="15.75">
      <c r="B42" s="352" t="s">
        <v>268</v>
      </c>
      <c r="C42" s="347"/>
      <c r="D42" s="353">
        <v>25250.825000000001</v>
      </c>
      <c r="E42" s="353">
        <v>23195.902999999998</v>
      </c>
      <c r="F42" s="353">
        <v>24909.940999999999</v>
      </c>
      <c r="G42" s="353">
        <v>25267.829000000002</v>
      </c>
      <c r="H42" s="354">
        <v>26308.366999999998</v>
      </c>
      <c r="I42" s="353">
        <v>94757.922999999995</v>
      </c>
      <c r="J42" s="354">
        <v>99682.04</v>
      </c>
    </row>
    <row r="43" spans="2:10" ht="15.75">
      <c r="B43" s="352" t="s">
        <v>269</v>
      </c>
      <c r="C43" s="347"/>
      <c r="D43" s="353">
        <v>41157.885999999999</v>
      </c>
      <c r="E43" s="353">
        <v>36536.944000000003</v>
      </c>
      <c r="F43" s="353">
        <v>37108.288999999997</v>
      </c>
      <c r="G43" s="353">
        <v>36835.877</v>
      </c>
      <c r="H43" s="354">
        <v>39264.046999999999</v>
      </c>
      <c r="I43" s="353">
        <v>147180.486</v>
      </c>
      <c r="J43" s="354">
        <v>149745.15700000001</v>
      </c>
    </row>
    <row r="44" spans="2:10" ht="15.75">
      <c r="B44" s="352" t="s">
        <v>270</v>
      </c>
      <c r="C44" s="347"/>
      <c r="D44" s="353">
        <v>3103.3919999999998</v>
      </c>
      <c r="E44" s="353">
        <v>2143.402</v>
      </c>
      <c r="F44" s="353">
        <v>2808.1689999999999</v>
      </c>
      <c r="G44" s="353">
        <v>3142.127</v>
      </c>
      <c r="H44" s="354">
        <v>3003.6350000000002</v>
      </c>
      <c r="I44" s="353">
        <v>9932.4940000000006</v>
      </c>
      <c r="J44" s="354">
        <v>11097.333000000001</v>
      </c>
    </row>
    <row r="45" spans="2:10" ht="15.75">
      <c r="B45" s="352" t="s">
        <v>271</v>
      </c>
      <c r="C45" s="347"/>
      <c r="D45" s="353">
        <v>4778.7</v>
      </c>
      <c r="E45" s="353">
        <v>3748.43</v>
      </c>
      <c r="F45" s="353">
        <v>4544.3969999999999</v>
      </c>
      <c r="G45" s="353">
        <v>4604.9920000000002</v>
      </c>
      <c r="H45" s="354">
        <v>5167.0280000000002</v>
      </c>
      <c r="I45" s="353">
        <v>15625.173000000001</v>
      </c>
      <c r="J45" s="354">
        <v>18064.847000000002</v>
      </c>
    </row>
    <row r="46" spans="2:10" ht="16.5" thickBot="1">
      <c r="B46" s="356" t="s">
        <v>272</v>
      </c>
      <c r="C46" s="357"/>
      <c r="D46" s="358">
        <v>15167.656999999999</v>
      </c>
      <c r="E46" s="358">
        <v>13671.653</v>
      </c>
      <c r="F46" s="358">
        <v>11880.183999999999</v>
      </c>
      <c r="G46" s="358">
        <v>13632.737999999999</v>
      </c>
      <c r="H46" s="359">
        <v>13767.898999999999</v>
      </c>
      <c r="I46" s="358">
        <v>56649.77</v>
      </c>
      <c r="J46" s="359">
        <v>52952.474000000002</v>
      </c>
    </row>
    <row r="47" spans="2:10" ht="15.75">
      <c r="B47" s="352" t="s">
        <v>273</v>
      </c>
      <c r="C47" s="347"/>
      <c r="D47" s="347"/>
      <c r="E47" s="347"/>
      <c r="F47" s="347"/>
      <c r="G47" s="347"/>
      <c r="H47" s="348"/>
      <c r="I47" s="347"/>
      <c r="J47" s="348"/>
    </row>
    <row r="48" spans="2:10" ht="15.75">
      <c r="B48" s="352" t="s">
        <v>274</v>
      </c>
      <c r="C48" s="347"/>
      <c r="D48" s="353">
        <v>18153.014999999999</v>
      </c>
      <c r="E48" s="353">
        <v>18732.562999999998</v>
      </c>
      <c r="F48" s="353">
        <v>17756.504000000001</v>
      </c>
      <c r="G48" s="353">
        <v>17784.838</v>
      </c>
      <c r="H48" s="354">
        <v>17354.769</v>
      </c>
      <c r="I48" s="353">
        <v>66681.623000000007</v>
      </c>
      <c r="J48" s="354">
        <v>71628.673999999999</v>
      </c>
    </row>
    <row r="49" spans="2:10" ht="15.75">
      <c r="B49" s="352" t="s">
        <v>275</v>
      </c>
      <c r="C49" s="347"/>
      <c r="D49" s="353">
        <v>38834.544000000002</v>
      </c>
      <c r="E49" s="353">
        <v>35349.373</v>
      </c>
      <c r="F49" s="353">
        <v>33668.377</v>
      </c>
      <c r="G49" s="353">
        <v>31008.108</v>
      </c>
      <c r="H49" s="354">
        <v>29840.123</v>
      </c>
      <c r="I49" s="353">
        <v>137178.60399999999</v>
      </c>
      <c r="J49" s="354">
        <v>129865.981</v>
      </c>
    </row>
    <row r="50" spans="2:10" ht="15.75">
      <c r="B50" s="352" t="s">
        <v>270</v>
      </c>
      <c r="C50" s="347"/>
      <c r="D50" s="353">
        <v>2348.038</v>
      </c>
      <c r="E50" s="353">
        <v>1982.7539999999999</v>
      </c>
      <c r="F50" s="353">
        <v>2173.2420000000002</v>
      </c>
      <c r="G50" s="353">
        <v>2446.5059999999999</v>
      </c>
      <c r="H50" s="354">
        <v>2841.6590000000001</v>
      </c>
      <c r="I50" s="353">
        <v>7869.5370000000003</v>
      </c>
      <c r="J50" s="354">
        <v>9444.1610000000001</v>
      </c>
    </row>
    <row r="51" spans="2:10" ht="15.75">
      <c r="B51" s="352" t="s">
        <v>271</v>
      </c>
      <c r="C51" s="347"/>
      <c r="D51" s="353">
        <v>5464.415</v>
      </c>
      <c r="E51" s="353">
        <v>4268.2749999999996</v>
      </c>
      <c r="F51" s="353">
        <v>4696.0910000000003</v>
      </c>
      <c r="G51" s="353">
        <v>5105.1549999999997</v>
      </c>
      <c r="H51" s="354">
        <v>5762.2479999999996</v>
      </c>
      <c r="I51" s="353">
        <v>17601.534</v>
      </c>
      <c r="J51" s="354">
        <v>19831.769</v>
      </c>
    </row>
    <row r="52" spans="2:10" ht="15.75">
      <c r="B52" s="352" t="s">
        <v>272</v>
      </c>
      <c r="C52" s="347"/>
      <c r="D52" s="353">
        <v>14661.147999999999</v>
      </c>
      <c r="E52" s="353">
        <v>13689.017</v>
      </c>
      <c r="F52" s="353">
        <v>12557.637000000001</v>
      </c>
      <c r="G52" s="353">
        <v>13669.235000000001</v>
      </c>
      <c r="H52" s="354">
        <v>13628.481</v>
      </c>
      <c r="I52" s="353">
        <v>56880.036</v>
      </c>
      <c r="J52" s="354">
        <v>53544.37</v>
      </c>
    </row>
    <row r="53" spans="2:10" ht="15.75">
      <c r="B53" s="352" t="s">
        <v>276</v>
      </c>
      <c r="C53" s="347"/>
      <c r="D53" s="353">
        <v>2823.538</v>
      </c>
      <c r="E53" s="353">
        <v>1685.6210000000001</v>
      </c>
      <c r="F53" s="353">
        <v>1652.345</v>
      </c>
      <c r="G53" s="353">
        <v>4179.7269999999999</v>
      </c>
      <c r="H53" s="354">
        <v>4619.6670000000004</v>
      </c>
      <c r="I53" s="353">
        <v>12753.236999999999</v>
      </c>
      <c r="J53" s="354">
        <v>12137.36</v>
      </c>
    </row>
    <row r="54" spans="2:10" ht="16.5" thickBot="1">
      <c r="B54" s="356" t="s">
        <v>277</v>
      </c>
      <c r="C54" s="357"/>
      <c r="D54" s="358">
        <v>5062.4160000000002</v>
      </c>
      <c r="E54" s="358">
        <v>6832.4560000000001</v>
      </c>
      <c r="F54" s="358">
        <v>6613.43</v>
      </c>
      <c r="G54" s="358">
        <v>9698.66</v>
      </c>
      <c r="H54" s="359">
        <v>12207.963</v>
      </c>
      <c r="I54" s="358">
        <v>22671.594000000001</v>
      </c>
      <c r="J54" s="359">
        <v>35352.508999999998</v>
      </c>
    </row>
    <row r="55" spans="2:10" ht="14.25" customHeight="1">
      <c r="B55" s="352" t="s">
        <v>278</v>
      </c>
      <c r="C55" s="347"/>
      <c r="D55" s="353">
        <v>87347.114000000001</v>
      </c>
      <c r="E55" s="353">
        <v>82540.058999999994</v>
      </c>
      <c r="F55" s="353">
        <v>79117.626000000004</v>
      </c>
      <c r="G55" s="353">
        <v>83892.229000000007</v>
      </c>
      <c r="H55" s="354">
        <v>86254.91</v>
      </c>
      <c r="I55" s="353">
        <v>321636.16499999998</v>
      </c>
      <c r="J55" s="354">
        <v>331804.82400000002</v>
      </c>
    </row>
    <row r="56" spans="2:10" ht="40.700000000000003" customHeight="1">
      <c r="B56" s="790" t="s">
        <v>254</v>
      </c>
      <c r="C56" s="790"/>
      <c r="D56" s="790"/>
      <c r="E56" s="790"/>
      <c r="F56" s="790"/>
      <c r="G56" s="790"/>
      <c r="H56" s="790"/>
      <c r="I56" s="790"/>
    </row>
    <row r="57" spans="2:10" ht="24.6" customHeight="1" thickBot="1">
      <c r="B57" s="74"/>
      <c r="C57" s="74"/>
      <c r="D57" s="74"/>
      <c r="E57" s="74"/>
      <c r="F57" s="74"/>
      <c r="G57" s="74"/>
      <c r="H57" s="74"/>
      <c r="I57" s="74"/>
    </row>
    <row r="58" spans="2:10">
      <c r="B58" s="792"/>
      <c r="C58" s="342" t="s">
        <v>757</v>
      </c>
      <c r="D58" s="342" t="s">
        <v>759</v>
      </c>
      <c r="E58" s="342" t="s">
        <v>760</v>
      </c>
      <c r="F58" s="342" t="s">
        <v>761</v>
      </c>
      <c r="G58" s="342" t="s">
        <v>762</v>
      </c>
      <c r="H58" s="345" t="s">
        <v>759</v>
      </c>
      <c r="I58" s="342" t="s">
        <v>763</v>
      </c>
      <c r="J58" s="345" t="s">
        <v>763</v>
      </c>
    </row>
    <row r="59" spans="2:10" ht="15" thickBot="1">
      <c r="B59" s="793"/>
      <c r="C59" s="343" t="s">
        <v>758</v>
      </c>
      <c r="D59" s="343">
        <v>2022</v>
      </c>
      <c r="E59" s="343">
        <v>2023</v>
      </c>
      <c r="F59" s="343">
        <v>2023</v>
      </c>
      <c r="G59" s="343">
        <v>2023</v>
      </c>
      <c r="H59" s="346">
        <v>2023</v>
      </c>
      <c r="I59" s="343">
        <v>2022</v>
      </c>
      <c r="J59" s="346">
        <v>2023</v>
      </c>
    </row>
    <row r="60" spans="2:10" ht="15.75">
      <c r="B60" s="347"/>
      <c r="C60" s="347"/>
      <c r="D60" s="347"/>
      <c r="E60" s="347"/>
      <c r="F60" s="347"/>
      <c r="G60" s="347"/>
      <c r="H60" s="348"/>
      <c r="I60" s="347"/>
      <c r="J60" s="348"/>
    </row>
    <row r="61" spans="2:10" ht="15.75">
      <c r="B61" s="350" t="s">
        <v>279</v>
      </c>
      <c r="C61" s="355">
        <v>0.59</v>
      </c>
      <c r="D61" s="347"/>
      <c r="E61" s="347"/>
      <c r="F61" s="347"/>
      <c r="G61" s="347"/>
      <c r="H61" s="348"/>
      <c r="I61" s="347"/>
      <c r="J61" s="348"/>
    </row>
    <row r="62" spans="2:10" ht="15.75">
      <c r="B62" s="791" t="s">
        <v>280</v>
      </c>
      <c r="C62" s="791"/>
      <c r="D62" s="347"/>
      <c r="E62" s="347"/>
      <c r="F62" s="347"/>
      <c r="G62" s="347"/>
      <c r="H62" s="348"/>
      <c r="I62" s="347"/>
      <c r="J62" s="348"/>
    </row>
    <row r="63" spans="2:10" ht="15.75">
      <c r="B63" s="352" t="s">
        <v>281</v>
      </c>
      <c r="C63" s="347"/>
      <c r="D63" s="347"/>
      <c r="E63" s="347"/>
      <c r="F63" s="347"/>
      <c r="G63" s="347"/>
      <c r="H63" s="348"/>
      <c r="I63" s="347"/>
      <c r="J63" s="348"/>
    </row>
    <row r="64" spans="2:10" ht="15.75">
      <c r="B64" s="352" t="s">
        <v>282</v>
      </c>
      <c r="C64" s="347"/>
      <c r="D64" s="353">
        <v>2020.1379999999999</v>
      </c>
      <c r="E64" s="353">
        <v>2113.2669999999998</v>
      </c>
      <c r="F64" s="353">
        <v>1908.107</v>
      </c>
      <c r="G64" s="353">
        <v>1935.7470000000001</v>
      </c>
      <c r="H64" s="354">
        <v>2209.8620000000001</v>
      </c>
      <c r="I64" s="353">
        <v>7947.125</v>
      </c>
      <c r="J64" s="354">
        <v>8166.9830000000002</v>
      </c>
    </row>
    <row r="65" spans="2:10" ht="16.5" thickBot="1">
      <c r="B65" s="356" t="s">
        <v>283</v>
      </c>
      <c r="C65" s="357"/>
      <c r="D65" s="358">
        <v>2287.7069999999999</v>
      </c>
      <c r="E65" s="358">
        <v>2189.1080000000002</v>
      </c>
      <c r="F65" s="358">
        <v>1605.3689999999999</v>
      </c>
      <c r="G65" s="358">
        <v>2123.8310000000001</v>
      </c>
      <c r="H65" s="359">
        <v>2392.7570000000001</v>
      </c>
      <c r="I65" s="358">
        <v>9614.7420000000002</v>
      </c>
      <c r="J65" s="359">
        <v>8311.0650000000005</v>
      </c>
    </row>
    <row r="66" spans="2:10" ht="16.5" thickBot="1">
      <c r="B66" s="356" t="s">
        <v>284</v>
      </c>
      <c r="C66" s="357"/>
      <c r="D66" s="358">
        <v>4307.8450000000003</v>
      </c>
      <c r="E66" s="358">
        <v>4302.375</v>
      </c>
      <c r="F66" s="358">
        <v>3513.4760000000001</v>
      </c>
      <c r="G66" s="358">
        <v>4059.578</v>
      </c>
      <c r="H66" s="359">
        <v>4602.6189999999997</v>
      </c>
      <c r="I66" s="358">
        <v>17561.866999999998</v>
      </c>
      <c r="J66" s="359">
        <v>16478.047999999999</v>
      </c>
    </row>
    <row r="67" spans="2:10" ht="15.75">
      <c r="B67" s="352" t="s">
        <v>285</v>
      </c>
      <c r="C67" s="347"/>
      <c r="D67" s="347"/>
      <c r="E67" s="347"/>
      <c r="F67" s="347"/>
      <c r="G67" s="347"/>
      <c r="H67" s="348"/>
      <c r="I67" s="347"/>
      <c r="J67" s="348"/>
    </row>
    <row r="68" spans="2:10" ht="15.75">
      <c r="B68" s="352" t="s">
        <v>282</v>
      </c>
      <c r="C68" s="347"/>
      <c r="D68" s="353">
        <v>1999.2940000000001</v>
      </c>
      <c r="E68" s="353">
        <v>1675.63</v>
      </c>
      <c r="F68" s="353">
        <v>2124.0819999999999</v>
      </c>
      <c r="G68" s="353">
        <v>2097.6019999999999</v>
      </c>
      <c r="H68" s="354">
        <v>2037.0060000000001</v>
      </c>
      <c r="I68" s="353">
        <v>7107.6220000000003</v>
      </c>
      <c r="J68" s="354">
        <v>7934.32</v>
      </c>
    </row>
    <row r="69" spans="2:10" ht="16.5" thickBot="1">
      <c r="B69" s="356" t="s">
        <v>283</v>
      </c>
      <c r="C69" s="357"/>
      <c r="D69" s="358">
        <v>1763.675</v>
      </c>
      <c r="E69" s="358">
        <v>1946.539</v>
      </c>
      <c r="F69" s="358">
        <v>2301.6089999999999</v>
      </c>
      <c r="G69" s="358">
        <v>1815.1690000000001</v>
      </c>
      <c r="H69" s="359">
        <v>2331.0749999999998</v>
      </c>
      <c r="I69" s="358">
        <v>9153.2569999999996</v>
      </c>
      <c r="J69" s="359">
        <v>8394.3919999999998</v>
      </c>
    </row>
    <row r="70" spans="2:10" ht="16.5" thickBot="1">
      <c r="B70" s="352" t="s">
        <v>286</v>
      </c>
      <c r="C70" s="347"/>
      <c r="D70" s="353">
        <v>3762.9690000000001</v>
      </c>
      <c r="E70" s="353">
        <v>3622.1689999999999</v>
      </c>
      <c r="F70" s="353">
        <v>4425.6909999999998</v>
      </c>
      <c r="G70" s="353">
        <v>3912.7710000000002</v>
      </c>
      <c r="H70" s="354">
        <v>4368.0810000000001</v>
      </c>
      <c r="I70" s="353">
        <v>16260.879000000001</v>
      </c>
      <c r="J70" s="354">
        <v>16328.712</v>
      </c>
    </row>
    <row r="71" spans="2:10" ht="16.5" thickBot="1">
      <c r="B71" s="360" t="s">
        <v>287</v>
      </c>
      <c r="C71" s="361"/>
      <c r="D71" s="361"/>
      <c r="E71" s="361"/>
      <c r="F71" s="361"/>
      <c r="G71" s="361"/>
      <c r="H71" s="362"/>
      <c r="I71" s="361"/>
      <c r="J71" s="362"/>
    </row>
    <row r="72" spans="2:10" ht="15.75">
      <c r="B72" s="363" t="s">
        <v>288</v>
      </c>
      <c r="C72" s="361"/>
      <c r="D72" s="364">
        <v>93766.304999999993</v>
      </c>
      <c r="E72" s="364">
        <v>83598.706999999995</v>
      </c>
      <c r="F72" s="364">
        <v>84764.456000000006</v>
      </c>
      <c r="G72" s="364">
        <v>87543.141000000003</v>
      </c>
      <c r="H72" s="365">
        <v>92113.595000000001</v>
      </c>
      <c r="I72" s="364">
        <v>341707.71299999999</v>
      </c>
      <c r="J72" s="365">
        <v>348019.89899999998</v>
      </c>
    </row>
    <row r="73" spans="2:10" ht="15.75">
      <c r="B73" s="352" t="s">
        <v>289</v>
      </c>
      <c r="C73" s="347"/>
      <c r="D73" s="353">
        <v>91110.082999999999</v>
      </c>
      <c r="E73" s="353">
        <v>86162.228000000003</v>
      </c>
      <c r="F73" s="353">
        <v>83543.316999999995</v>
      </c>
      <c r="G73" s="353">
        <v>87805</v>
      </c>
      <c r="H73" s="354">
        <v>90622.990999999995</v>
      </c>
      <c r="I73" s="353">
        <v>337897.04399999999</v>
      </c>
      <c r="J73" s="354">
        <v>348133.53600000002</v>
      </c>
    </row>
    <row r="74" spans="2:10" ht="16.5" thickBot="1">
      <c r="B74" s="356" t="s">
        <v>290</v>
      </c>
      <c r="C74" s="357"/>
      <c r="D74" s="358">
        <v>89649.845700000005</v>
      </c>
      <c r="E74" s="358">
        <v>88489.785480000006</v>
      </c>
      <c r="F74" s="366">
        <v>85600.778690000006</v>
      </c>
      <c r="G74" s="358">
        <v>88030.379730000001</v>
      </c>
      <c r="H74" s="359">
        <v>91071.845870000005</v>
      </c>
      <c r="I74" s="358">
        <v>344640.68303088902</v>
      </c>
      <c r="J74" s="359">
        <v>353192.78976999997</v>
      </c>
    </row>
    <row r="75" spans="2:10" ht="98.25" customHeight="1">
      <c r="B75" s="794" t="s">
        <v>997</v>
      </c>
      <c r="C75" s="794"/>
      <c r="D75" s="794"/>
      <c r="E75" s="794"/>
      <c r="F75" s="794"/>
      <c r="G75" s="794"/>
      <c r="H75" s="794"/>
      <c r="I75" s="794"/>
      <c r="J75" s="794"/>
    </row>
    <row r="77" spans="2:10" ht="15">
      <c r="B77" s="72" t="s">
        <v>291</v>
      </c>
      <c r="C77" s="73"/>
      <c r="D77" s="73"/>
      <c r="E77" s="73"/>
      <c r="F77" s="73"/>
      <c r="G77" s="73"/>
      <c r="H77" s="73"/>
      <c r="I77" s="73"/>
      <c r="J77" s="73"/>
    </row>
    <row r="78" spans="2:10" ht="23.25" customHeight="1">
      <c r="B78" s="790" t="s">
        <v>254</v>
      </c>
      <c r="C78" s="790"/>
      <c r="D78" s="790"/>
      <c r="E78" s="790"/>
      <c r="F78" s="790"/>
      <c r="G78" s="790"/>
      <c r="H78" s="790"/>
      <c r="I78" s="790"/>
    </row>
    <row r="79" spans="2:10" ht="15" thickBot="1">
      <c r="B79" s="74"/>
      <c r="C79" s="74"/>
      <c r="D79" s="74"/>
      <c r="E79" s="74"/>
      <c r="F79" s="74"/>
      <c r="G79" s="74"/>
      <c r="H79" s="74"/>
      <c r="I79" s="74"/>
    </row>
    <row r="80" spans="2:10">
      <c r="B80" s="792"/>
      <c r="C80" s="342" t="s">
        <v>757</v>
      </c>
      <c r="D80" s="342" t="s">
        <v>759</v>
      </c>
      <c r="E80" s="342" t="s">
        <v>760</v>
      </c>
      <c r="F80" s="342" t="s">
        <v>761</v>
      </c>
      <c r="G80" s="342" t="s">
        <v>762</v>
      </c>
      <c r="H80" s="345" t="s">
        <v>759</v>
      </c>
      <c r="I80" s="342" t="s">
        <v>763</v>
      </c>
      <c r="J80" s="345" t="s">
        <v>763</v>
      </c>
    </row>
    <row r="81" spans="2:10" ht="15" thickBot="1">
      <c r="B81" s="793"/>
      <c r="C81" s="343" t="s">
        <v>758</v>
      </c>
      <c r="D81" s="343">
        <v>2022</v>
      </c>
      <c r="E81" s="343">
        <v>2023</v>
      </c>
      <c r="F81" s="343">
        <v>2023</v>
      </c>
      <c r="G81" s="343">
        <v>2023</v>
      </c>
      <c r="H81" s="346">
        <v>2023</v>
      </c>
      <c r="I81" s="343">
        <v>2022</v>
      </c>
      <c r="J81" s="346">
        <v>2023</v>
      </c>
    </row>
    <row r="82" spans="2:10" ht="15.75">
      <c r="B82" s="347"/>
      <c r="C82" s="347"/>
      <c r="D82" s="347"/>
      <c r="E82" s="347"/>
      <c r="F82" s="347"/>
      <c r="G82" s="347"/>
      <c r="H82" s="348"/>
      <c r="I82" s="347"/>
      <c r="J82" s="348"/>
    </row>
    <row r="83" spans="2:10" ht="15.75">
      <c r="B83" s="349" t="s">
        <v>292</v>
      </c>
      <c r="C83" s="347"/>
      <c r="D83" s="347"/>
      <c r="E83" s="347"/>
      <c r="F83" s="347"/>
      <c r="G83" s="347"/>
      <c r="H83" s="348"/>
      <c r="I83" s="347"/>
      <c r="J83" s="348"/>
    </row>
    <row r="84" spans="2:10" ht="15.75">
      <c r="B84" s="350" t="s">
        <v>22</v>
      </c>
      <c r="C84" s="355">
        <v>0.3</v>
      </c>
      <c r="D84" s="347"/>
      <c r="E84" s="347"/>
      <c r="F84" s="347"/>
      <c r="G84" s="347"/>
      <c r="H84" s="348"/>
      <c r="I84" s="347"/>
      <c r="J84" s="348"/>
    </row>
    <row r="85" spans="2:10" ht="15.75">
      <c r="B85" s="351" t="s">
        <v>293</v>
      </c>
      <c r="C85" s="347"/>
      <c r="D85" s="340"/>
      <c r="E85" s="340"/>
      <c r="F85" s="340"/>
      <c r="G85" s="340"/>
      <c r="H85" s="367"/>
      <c r="I85" s="340"/>
      <c r="J85" s="367"/>
    </row>
    <row r="86" spans="2:10" ht="15.75">
      <c r="B86" s="352" t="s">
        <v>294</v>
      </c>
      <c r="C86" s="347"/>
      <c r="D86" s="353">
        <v>33911.357000000004</v>
      </c>
      <c r="E86" s="353">
        <v>33309.144999999997</v>
      </c>
      <c r="F86" s="353">
        <v>30749.034</v>
      </c>
      <c r="G86" s="353">
        <v>33332.161</v>
      </c>
      <c r="H86" s="354">
        <v>34752.21</v>
      </c>
      <c r="I86" s="353">
        <v>131358.489</v>
      </c>
      <c r="J86" s="354">
        <v>132142.54999999999</v>
      </c>
    </row>
    <row r="87" spans="2:10" ht="15.75">
      <c r="B87" s="352" t="s">
        <v>295</v>
      </c>
      <c r="C87" s="347"/>
      <c r="D87" s="341">
        <v>0.75627450998908696</v>
      </c>
      <c r="E87" s="341">
        <v>0.78</v>
      </c>
      <c r="F87" s="341">
        <v>0.92806887780230096</v>
      </c>
      <c r="G87" s="341">
        <v>0.85099999999999998</v>
      </c>
      <c r="H87" s="344">
        <v>0.774951570274236</v>
      </c>
      <c r="I87" s="341">
        <v>0.81616</v>
      </c>
      <c r="J87" s="344">
        <v>0.83099999999999996</v>
      </c>
    </row>
    <row r="88" spans="2:10" ht="15.75">
      <c r="B88" s="352" t="s">
        <v>296</v>
      </c>
      <c r="C88" s="347"/>
      <c r="D88" s="340"/>
      <c r="E88" s="340"/>
      <c r="F88" s="340"/>
      <c r="G88" s="340"/>
      <c r="H88" s="367"/>
      <c r="I88" s="340"/>
      <c r="J88" s="367"/>
    </row>
    <row r="89" spans="2:10" ht="15.75">
      <c r="B89" s="352" t="s">
        <v>297</v>
      </c>
      <c r="C89" s="347"/>
      <c r="D89" s="341">
        <v>212.81700000000001</v>
      </c>
      <c r="E89" s="341">
        <v>209.96299999999999</v>
      </c>
      <c r="F89" s="341">
        <v>228.916</v>
      </c>
      <c r="G89" s="341">
        <v>225.67599999999999</v>
      </c>
      <c r="H89" s="344">
        <v>217.56100000000001</v>
      </c>
      <c r="I89" s="341">
        <v>858.36400000000003</v>
      </c>
      <c r="J89" s="344">
        <v>882.11599999999999</v>
      </c>
    </row>
    <row r="90" spans="2:10" ht="15.75">
      <c r="B90" s="352" t="s">
        <v>298</v>
      </c>
      <c r="C90" s="347"/>
      <c r="D90" s="341">
        <v>48.402000000000001</v>
      </c>
      <c r="E90" s="341">
        <v>48.954000000000001</v>
      </c>
      <c r="F90" s="341">
        <v>53.503999999999998</v>
      </c>
      <c r="G90" s="341">
        <v>48.063000000000002</v>
      </c>
      <c r="H90" s="344">
        <v>48.634</v>
      </c>
      <c r="I90" s="341">
        <v>168.71199999999999</v>
      </c>
      <c r="J90" s="344">
        <v>199.155</v>
      </c>
    </row>
    <row r="91" spans="2:10" ht="15.75">
      <c r="B91" s="352" t="s">
        <v>299</v>
      </c>
      <c r="C91" s="347"/>
      <c r="D91" s="353">
        <v>1509.7380000000001</v>
      </c>
      <c r="E91" s="353">
        <v>1345.5540000000001</v>
      </c>
      <c r="F91" s="353">
        <v>1007.559</v>
      </c>
      <c r="G91" s="353">
        <v>1167.5630000000001</v>
      </c>
      <c r="H91" s="354">
        <v>1400.682</v>
      </c>
      <c r="I91" s="353">
        <v>5301.0959999999995</v>
      </c>
      <c r="J91" s="354">
        <v>4921.3580000000002</v>
      </c>
    </row>
    <row r="92" spans="2:10">
      <c r="B92" s="796" t="s">
        <v>300</v>
      </c>
      <c r="C92" s="796"/>
      <c r="D92" s="341">
        <v>30.407</v>
      </c>
      <c r="E92" s="341">
        <v>31.047999999999998</v>
      </c>
      <c r="F92" s="341">
        <v>29.116</v>
      </c>
      <c r="G92" s="341">
        <v>36.389000000000003</v>
      </c>
      <c r="H92" s="344">
        <v>20.984000000000002</v>
      </c>
      <c r="I92" s="341">
        <v>136.94300000000001</v>
      </c>
      <c r="J92" s="344">
        <v>117.53700000000001</v>
      </c>
    </row>
    <row r="93" spans="2:10" ht="15.75">
      <c r="B93" s="352" t="s">
        <v>301</v>
      </c>
      <c r="C93" s="347"/>
      <c r="D93" s="340"/>
      <c r="E93" s="340"/>
      <c r="F93" s="340"/>
      <c r="G93" s="340"/>
      <c r="H93" s="367"/>
      <c r="I93" s="340"/>
      <c r="J93" s="367"/>
    </row>
    <row r="94" spans="2:10" ht="23.25" customHeight="1">
      <c r="B94" s="352" t="s">
        <v>302</v>
      </c>
      <c r="C94" s="347"/>
      <c r="D94" s="341">
        <v>49.670999999999999</v>
      </c>
      <c r="E94" s="341">
        <v>50.783000000000001</v>
      </c>
      <c r="F94" s="341">
        <v>72.447000000000003</v>
      </c>
      <c r="G94" s="341">
        <v>51.997</v>
      </c>
      <c r="H94" s="344">
        <v>46.944000000000003</v>
      </c>
      <c r="I94" s="341">
        <v>203.07</v>
      </c>
      <c r="J94" s="344">
        <v>222.17099999999999</v>
      </c>
    </row>
    <row r="95" spans="2:10" ht="22.5" customHeight="1">
      <c r="B95" s="797" t="s">
        <v>996</v>
      </c>
      <c r="C95" s="798"/>
      <c r="D95" s="798"/>
      <c r="E95" s="798"/>
      <c r="F95" s="798"/>
      <c r="G95" s="798"/>
      <c r="H95" s="798"/>
      <c r="I95" s="798"/>
      <c r="J95" s="798"/>
    </row>
    <row r="96" spans="2:10" ht="23.25">
      <c r="B96" s="790" t="s">
        <v>254</v>
      </c>
      <c r="C96" s="790"/>
      <c r="D96" s="790"/>
      <c r="E96" s="790"/>
      <c r="F96" s="790"/>
      <c r="G96" s="790"/>
      <c r="H96" s="790"/>
      <c r="I96" s="790"/>
    </row>
    <row r="97" spans="2:10" ht="15" thickBot="1">
      <c r="B97" s="74"/>
      <c r="C97" s="74"/>
      <c r="D97" s="74"/>
      <c r="E97" s="74"/>
      <c r="F97" s="74"/>
      <c r="G97" s="74"/>
      <c r="H97" s="74"/>
      <c r="I97" s="74"/>
    </row>
    <row r="98" spans="2:10">
      <c r="B98" s="792"/>
      <c r="C98" s="342" t="s">
        <v>757</v>
      </c>
      <c r="D98" s="342" t="s">
        <v>759</v>
      </c>
      <c r="E98" s="342" t="s">
        <v>760</v>
      </c>
      <c r="F98" s="342" t="s">
        <v>761</v>
      </c>
      <c r="G98" s="342" t="s">
        <v>762</v>
      </c>
      <c r="H98" s="345" t="s">
        <v>759</v>
      </c>
      <c r="I98" s="342" t="s">
        <v>763</v>
      </c>
      <c r="J98" s="345" t="s">
        <v>763</v>
      </c>
    </row>
    <row r="99" spans="2:10" ht="15" thickBot="1">
      <c r="B99" s="793"/>
      <c r="C99" s="343" t="s">
        <v>758</v>
      </c>
      <c r="D99" s="343">
        <v>2022</v>
      </c>
      <c r="E99" s="343">
        <v>2023</v>
      </c>
      <c r="F99" s="343">
        <v>2023</v>
      </c>
      <c r="G99" s="343">
        <v>2023</v>
      </c>
      <c r="H99" s="346">
        <v>2023</v>
      </c>
      <c r="I99" s="343">
        <v>2022</v>
      </c>
      <c r="J99" s="346">
        <v>2023</v>
      </c>
    </row>
    <row r="100" spans="2:10" ht="15.75">
      <c r="B100" s="347"/>
      <c r="C100" s="347"/>
      <c r="D100" s="347"/>
      <c r="E100" s="347"/>
      <c r="F100" s="347"/>
      <c r="G100" s="347"/>
      <c r="H100" s="348"/>
      <c r="I100" s="347"/>
      <c r="J100" s="348"/>
    </row>
    <row r="101" spans="2:10" ht="15.75">
      <c r="B101" s="349" t="s">
        <v>303</v>
      </c>
      <c r="C101" s="347"/>
      <c r="D101" s="347"/>
      <c r="E101" s="347"/>
      <c r="F101" s="347"/>
      <c r="G101" s="347"/>
      <c r="H101" s="348"/>
      <c r="I101" s="347"/>
      <c r="J101" s="348"/>
    </row>
    <row r="102" spans="2:10" ht="15.75">
      <c r="B102" s="350" t="s">
        <v>111</v>
      </c>
      <c r="C102" s="347"/>
      <c r="D102" s="347"/>
      <c r="E102" s="347"/>
      <c r="F102" s="347"/>
      <c r="G102" s="347"/>
      <c r="H102" s="348"/>
      <c r="I102" s="347"/>
      <c r="J102" s="348"/>
    </row>
    <row r="103" spans="2:10" ht="15.75">
      <c r="B103" s="350" t="s">
        <v>304</v>
      </c>
      <c r="C103" s="355">
        <v>1</v>
      </c>
      <c r="D103" s="347"/>
      <c r="E103" s="347"/>
      <c r="F103" s="347"/>
      <c r="G103" s="347"/>
      <c r="H103" s="348"/>
      <c r="I103" s="347"/>
      <c r="J103" s="348"/>
    </row>
    <row r="104" spans="2:10" ht="15.75">
      <c r="B104" s="351" t="s">
        <v>305</v>
      </c>
      <c r="C104" s="347"/>
      <c r="D104" s="347"/>
      <c r="E104" s="347"/>
      <c r="F104" s="347"/>
      <c r="G104" s="347"/>
      <c r="H104" s="348"/>
      <c r="I104" s="347"/>
      <c r="J104" s="348"/>
    </row>
    <row r="105" spans="2:10" ht="15.75">
      <c r="B105" s="352" t="s">
        <v>306</v>
      </c>
      <c r="C105" s="347"/>
      <c r="D105" s="546">
        <v>10449.2883762281</v>
      </c>
      <c r="E105" s="546">
        <v>7404.5190191506999</v>
      </c>
      <c r="F105" s="546">
        <v>5339.0802610518003</v>
      </c>
      <c r="G105" s="546">
        <v>9803.9534250801007</v>
      </c>
      <c r="H105" s="556">
        <v>10578.517667443801</v>
      </c>
      <c r="I105" s="546">
        <v>37565.427928622601</v>
      </c>
      <c r="J105" s="458">
        <v>33126.070372726397</v>
      </c>
    </row>
    <row r="106" spans="2:10" ht="15.75">
      <c r="B106" s="352" t="s">
        <v>307</v>
      </c>
      <c r="C106" s="347"/>
      <c r="D106" s="545"/>
      <c r="E106" s="545"/>
      <c r="F106" s="545"/>
      <c r="G106" s="545"/>
      <c r="H106" s="557"/>
      <c r="I106" s="545"/>
      <c r="J106" s="558"/>
    </row>
    <row r="107" spans="2:10" ht="15.75">
      <c r="B107" s="352" t="s">
        <v>308</v>
      </c>
      <c r="C107" s="347"/>
      <c r="D107" s="559">
        <v>0.51602827617032898</v>
      </c>
      <c r="E107" s="559">
        <v>0.47</v>
      </c>
      <c r="F107" s="559">
        <v>0.52455056567492997</v>
      </c>
      <c r="G107" s="559">
        <v>0.55543015500248705</v>
      </c>
      <c r="H107" s="560">
        <v>0.49645204012789301</v>
      </c>
      <c r="I107" s="559">
        <v>0.53104671000000003</v>
      </c>
      <c r="J107" s="561">
        <v>0.51232268999999997</v>
      </c>
    </row>
    <row r="108" spans="2:10" ht="15.75">
      <c r="B108" s="352" t="s">
        <v>309</v>
      </c>
      <c r="C108" s="347"/>
      <c r="D108" s="559">
        <v>0.13730107535698999</v>
      </c>
      <c r="E108" s="559">
        <v>0.12</v>
      </c>
      <c r="F108" s="559">
        <v>0.16161183468958401</v>
      </c>
      <c r="G108" s="559">
        <v>0.15647816676179899</v>
      </c>
      <c r="H108" s="560">
        <v>0.14154668163812301</v>
      </c>
      <c r="I108" s="559">
        <v>0.164380626706815</v>
      </c>
      <c r="J108" s="561">
        <v>0.14521081834456401</v>
      </c>
    </row>
    <row r="109" spans="2:10" ht="15.75">
      <c r="B109" s="352" t="s">
        <v>310</v>
      </c>
      <c r="C109" s="347"/>
      <c r="D109" s="559">
        <v>2.2000000000000002</v>
      </c>
      <c r="E109" s="559">
        <v>2.16</v>
      </c>
      <c r="F109" s="559">
        <v>2.36</v>
      </c>
      <c r="G109" s="559">
        <v>2.1</v>
      </c>
      <c r="H109" s="560">
        <v>2.1</v>
      </c>
      <c r="I109" s="559">
        <v>2.36</v>
      </c>
      <c r="J109" s="561">
        <v>2.16</v>
      </c>
    </row>
    <row r="110" spans="2:10" ht="15.75">
      <c r="B110" s="352" t="s">
        <v>311</v>
      </c>
      <c r="C110" s="347"/>
      <c r="D110" s="562">
        <v>1.99110473931178E-2</v>
      </c>
      <c r="E110" s="562">
        <v>1.2E-2</v>
      </c>
      <c r="F110" s="562">
        <v>1.7649008853270899E-2</v>
      </c>
      <c r="G110" s="562">
        <v>1.8030313088159999E-2</v>
      </c>
      <c r="H110" s="563">
        <v>1.9381680831471501E-2</v>
      </c>
      <c r="I110" s="562">
        <v>1.9973950056000001E-2</v>
      </c>
      <c r="J110" s="564">
        <v>1.7031951E-2</v>
      </c>
    </row>
    <row r="111" spans="2:10" ht="15.75">
      <c r="B111" s="352" t="s">
        <v>312</v>
      </c>
      <c r="C111" s="347"/>
      <c r="D111" s="546">
        <v>184.11217444276099</v>
      </c>
      <c r="E111" s="546">
        <v>115.787660603641</v>
      </c>
      <c r="F111" s="546">
        <v>92.372951501846003</v>
      </c>
      <c r="G111" s="546">
        <v>180.121671172357</v>
      </c>
      <c r="H111" s="556">
        <v>190.82954958224099</v>
      </c>
      <c r="I111" s="546">
        <v>687.700422349429</v>
      </c>
      <c r="J111" s="458">
        <v>579.11183286008497</v>
      </c>
    </row>
    <row r="112" spans="2:10" ht="15.75">
      <c r="B112" s="352" t="s">
        <v>313</v>
      </c>
      <c r="C112" s="347"/>
      <c r="D112" s="565">
        <v>25.6178809433232</v>
      </c>
      <c r="E112" s="565">
        <v>26.1</v>
      </c>
      <c r="F112" s="565">
        <v>26.820056225795501</v>
      </c>
      <c r="G112" s="565">
        <v>26.770011728807798</v>
      </c>
      <c r="H112" s="459">
        <v>25.029859732246699</v>
      </c>
      <c r="I112" s="565">
        <v>25.957875090000002</v>
      </c>
      <c r="J112" s="459">
        <v>26.080031680000001</v>
      </c>
    </row>
    <row r="113" spans="2:10" ht="15.75">
      <c r="B113" s="352" t="s">
        <v>314</v>
      </c>
      <c r="C113" s="347"/>
      <c r="D113" s="545"/>
      <c r="E113" s="545"/>
      <c r="F113" s="545"/>
      <c r="G113" s="545"/>
      <c r="H113" s="557"/>
      <c r="I113" s="545"/>
      <c r="J113" s="558"/>
    </row>
    <row r="114" spans="2:10" ht="15.75">
      <c r="B114" s="352" t="s">
        <v>315</v>
      </c>
      <c r="C114" s="347"/>
      <c r="D114" s="565">
        <v>47.483416187191999</v>
      </c>
      <c r="E114" s="565">
        <v>30.275110858107102</v>
      </c>
      <c r="F114" s="565">
        <v>24.774935009207901</v>
      </c>
      <c r="G114" s="565">
        <v>48.764613487459002</v>
      </c>
      <c r="H114" s="566">
        <v>47.764368780106999</v>
      </c>
      <c r="I114" s="565">
        <v>179.15730615741899</v>
      </c>
      <c r="J114" s="459">
        <v>151.57902813488101</v>
      </c>
    </row>
    <row r="115" spans="2:10" ht="15.75">
      <c r="B115" s="352" t="s">
        <v>316</v>
      </c>
      <c r="C115" s="347"/>
      <c r="D115" s="565">
        <v>29.672688529999999</v>
      </c>
      <c r="E115" s="565">
        <v>20.589148640000001</v>
      </c>
      <c r="F115" s="565">
        <v>18.670829120000001</v>
      </c>
      <c r="G115" s="565">
        <v>32.001889929999997</v>
      </c>
      <c r="H115" s="566">
        <v>33.493655060000002</v>
      </c>
      <c r="I115" s="565">
        <v>122.7386247</v>
      </c>
      <c r="J115" s="459">
        <v>104.75552275</v>
      </c>
    </row>
    <row r="116" spans="2:10" ht="15.75">
      <c r="B116" s="352" t="s">
        <v>317</v>
      </c>
      <c r="C116" s="347"/>
      <c r="D116" s="546">
        <v>520.52930020999997</v>
      </c>
      <c r="E116" s="546">
        <v>355.91227522000003</v>
      </c>
      <c r="F116" s="546">
        <v>296.38817301</v>
      </c>
      <c r="G116" s="546">
        <v>461.56755578000002</v>
      </c>
      <c r="H116" s="556">
        <v>503.77932800000002</v>
      </c>
      <c r="I116" s="546">
        <v>2057.3408773699998</v>
      </c>
      <c r="J116" s="458">
        <v>1617.6473320099999</v>
      </c>
    </row>
    <row r="117" spans="2:10" ht="15.75">
      <c r="B117" s="352" t="s">
        <v>318</v>
      </c>
      <c r="C117" s="347"/>
      <c r="D117" s="565">
        <v>1.99801660830438</v>
      </c>
      <c r="E117" s="565">
        <v>9.81294608027687E-2</v>
      </c>
      <c r="F117" s="565">
        <v>0.60940524897714698</v>
      </c>
      <c r="G117" s="565">
        <v>1.35107955112446</v>
      </c>
      <c r="H117" s="566">
        <v>1.5984667992670001</v>
      </c>
      <c r="I117" s="565">
        <v>6.7543488732692198</v>
      </c>
      <c r="J117" s="459">
        <v>3.6570810601713801</v>
      </c>
    </row>
    <row r="118" spans="2:10" ht="15.75">
      <c r="B118" s="352" t="s">
        <v>319</v>
      </c>
      <c r="C118" s="347"/>
      <c r="D118" s="565">
        <v>1.06724557150893</v>
      </c>
      <c r="E118" s="565">
        <v>0.12682204980450201</v>
      </c>
      <c r="F118" s="565">
        <v>0.30987375308216403</v>
      </c>
      <c r="G118" s="565">
        <v>0.61884651219711395</v>
      </c>
      <c r="H118" s="566">
        <v>0.75036588891056</v>
      </c>
      <c r="I118" s="565">
        <v>3.34743986344133</v>
      </c>
      <c r="J118" s="459">
        <v>1.8059082039943399</v>
      </c>
    </row>
    <row r="119" spans="2:10" ht="16.5" thickBot="1">
      <c r="B119" s="357"/>
      <c r="C119" s="357"/>
      <c r="D119" s="368"/>
      <c r="E119" s="368"/>
      <c r="F119" s="368"/>
      <c r="G119" s="368"/>
      <c r="H119" s="369"/>
      <c r="I119" s="368"/>
      <c r="J119" s="369"/>
    </row>
    <row r="120" spans="2:10" ht="15.75">
      <c r="B120" s="350" t="s">
        <v>320</v>
      </c>
      <c r="C120" s="355">
        <v>1</v>
      </c>
      <c r="D120" s="340"/>
      <c r="E120" s="340"/>
      <c r="F120" s="340"/>
      <c r="G120" s="340"/>
      <c r="H120" s="367"/>
      <c r="I120" s="340"/>
      <c r="J120" s="367"/>
    </row>
    <row r="121" spans="2:10" ht="15.75">
      <c r="B121" s="352" t="s">
        <v>321</v>
      </c>
      <c r="C121" s="347"/>
      <c r="D121" s="546">
        <v>194.45939272074099</v>
      </c>
      <c r="E121" s="546">
        <v>199.998439994194</v>
      </c>
      <c r="F121" s="546">
        <v>40.518974181491998</v>
      </c>
      <c r="G121" s="546">
        <v>58.548503987082</v>
      </c>
      <c r="H121" s="556">
        <v>187.36458032676799</v>
      </c>
      <c r="I121" s="546">
        <v>725.41250330669095</v>
      </c>
      <c r="J121" s="458">
        <v>486.43049848953598</v>
      </c>
    </row>
    <row r="122" spans="2:10" ht="15.75">
      <c r="B122" s="352" t="s">
        <v>322</v>
      </c>
      <c r="C122" s="347"/>
      <c r="D122" s="565">
        <v>24.545185356206002</v>
      </c>
      <c r="E122" s="565">
        <v>55.149642151481899</v>
      </c>
      <c r="F122" s="565">
        <v>18.196795393310399</v>
      </c>
      <c r="G122" s="565">
        <v>1.41742008146521</v>
      </c>
      <c r="H122" s="459">
        <v>44.092620705609498</v>
      </c>
      <c r="I122" s="565">
        <v>144.49729284865401</v>
      </c>
      <c r="J122" s="459">
        <v>118.856478331867</v>
      </c>
    </row>
    <row r="123" spans="2:10" ht="15.75">
      <c r="B123" s="352" t="s">
        <v>323</v>
      </c>
      <c r="C123" s="347"/>
      <c r="D123" s="545"/>
      <c r="E123" s="545"/>
      <c r="F123" s="545"/>
      <c r="G123" s="545"/>
      <c r="H123" s="557"/>
      <c r="I123" s="545"/>
      <c r="J123" s="558"/>
    </row>
    <row r="124" spans="2:10" ht="15.75">
      <c r="B124" s="352" t="s">
        <v>324</v>
      </c>
      <c r="C124" s="347"/>
      <c r="D124" s="565">
        <v>36.134989249848999</v>
      </c>
      <c r="E124" s="565">
        <v>43.6423601346265</v>
      </c>
      <c r="F124" s="565">
        <v>14.425054812167099</v>
      </c>
      <c r="G124" s="565">
        <v>18.525913762916101</v>
      </c>
      <c r="H124" s="566">
        <v>31.989249848046299</v>
      </c>
      <c r="I124" s="565">
        <v>148.29686612659</v>
      </c>
      <c r="J124" s="459">
        <v>108.58257855775599</v>
      </c>
    </row>
    <row r="125" spans="2:10" ht="18" customHeight="1">
      <c r="B125" s="352" t="s">
        <v>325</v>
      </c>
      <c r="C125" s="347"/>
      <c r="D125" s="565">
        <v>30.285861000000001</v>
      </c>
      <c r="E125" s="565">
        <v>22.040412</v>
      </c>
      <c r="F125" s="565">
        <v>19.159872150000002</v>
      </c>
      <c r="G125" s="565">
        <v>12.363598639999999</v>
      </c>
      <c r="H125" s="566">
        <v>20.614314780000001</v>
      </c>
      <c r="I125" s="565">
        <v>113.91809372</v>
      </c>
      <c r="J125" s="459">
        <v>74.178197569999995</v>
      </c>
    </row>
    <row r="126" spans="2:10" ht="18.600000000000001" customHeight="1">
      <c r="B126" s="352" t="s">
        <v>326</v>
      </c>
      <c r="C126" s="347"/>
      <c r="D126" s="546">
        <v>512.10978999999998</v>
      </c>
      <c r="E126" s="546">
        <v>431.79290286000003</v>
      </c>
      <c r="F126" s="546">
        <v>329.06220023999998</v>
      </c>
      <c r="G126" s="546">
        <v>240.11729529999999</v>
      </c>
      <c r="H126" s="556">
        <v>405.72068603999998</v>
      </c>
      <c r="I126" s="546">
        <v>1950.11070103</v>
      </c>
      <c r="J126" s="458">
        <v>1406.6930844399999</v>
      </c>
    </row>
    <row r="127" spans="2:10" ht="24.95" customHeight="1">
      <c r="B127" s="797" t="s">
        <v>996</v>
      </c>
      <c r="C127" s="798"/>
      <c r="D127" s="798"/>
      <c r="E127" s="798"/>
      <c r="F127" s="798"/>
      <c r="G127" s="798"/>
      <c r="H127" s="798"/>
      <c r="I127" s="798"/>
      <c r="J127" s="798"/>
    </row>
    <row r="128" spans="2:10" ht="23.25">
      <c r="B128" s="790" t="s">
        <v>254</v>
      </c>
      <c r="C128" s="790"/>
      <c r="D128" s="790"/>
      <c r="E128" s="790"/>
      <c r="F128" s="790"/>
      <c r="G128" s="790"/>
      <c r="H128" s="790"/>
      <c r="I128" s="790"/>
    </row>
    <row r="129" spans="2:10" ht="15" thickBot="1">
      <c r="B129" s="74"/>
      <c r="C129" s="74"/>
      <c r="D129" s="74"/>
      <c r="E129" s="74"/>
      <c r="F129" s="74"/>
      <c r="G129" s="74"/>
      <c r="H129" s="74"/>
      <c r="I129" s="74"/>
    </row>
    <row r="130" spans="2:10">
      <c r="B130" s="792"/>
      <c r="C130" s="342" t="s">
        <v>757</v>
      </c>
      <c r="D130" s="342" t="s">
        <v>759</v>
      </c>
      <c r="E130" s="342" t="s">
        <v>760</v>
      </c>
      <c r="F130" s="342" t="s">
        <v>761</v>
      </c>
      <c r="G130" s="342" t="s">
        <v>762</v>
      </c>
      <c r="H130" s="345" t="s">
        <v>759</v>
      </c>
      <c r="I130" s="342" t="s">
        <v>763</v>
      </c>
      <c r="J130" s="345" t="s">
        <v>763</v>
      </c>
    </row>
    <row r="131" spans="2:10" ht="15" thickBot="1">
      <c r="B131" s="793"/>
      <c r="C131" s="343" t="s">
        <v>758</v>
      </c>
      <c r="D131" s="343">
        <v>2022</v>
      </c>
      <c r="E131" s="343">
        <v>2023</v>
      </c>
      <c r="F131" s="343">
        <v>2023</v>
      </c>
      <c r="G131" s="343">
        <v>2023</v>
      </c>
      <c r="H131" s="346">
        <v>2023</v>
      </c>
      <c r="I131" s="343">
        <v>2022</v>
      </c>
      <c r="J131" s="346">
        <v>2023</v>
      </c>
    </row>
    <row r="132" spans="2:10" ht="15.75">
      <c r="B132" s="347"/>
      <c r="C132" s="347"/>
      <c r="D132" s="347"/>
      <c r="E132" s="347"/>
      <c r="F132" s="347"/>
      <c r="G132" s="347"/>
      <c r="H132" s="348"/>
      <c r="I132" s="347"/>
      <c r="J132" s="348"/>
    </row>
    <row r="133" spans="2:10" ht="15.75">
      <c r="B133" s="349" t="s">
        <v>303</v>
      </c>
      <c r="C133" s="347"/>
      <c r="D133" s="347"/>
      <c r="E133" s="347"/>
      <c r="F133" s="347"/>
      <c r="G133" s="347"/>
      <c r="H133" s="348"/>
      <c r="I133" s="347"/>
      <c r="J133" s="348"/>
    </row>
    <row r="134" spans="2:10" ht="15.75">
      <c r="B134" s="350" t="s">
        <v>327</v>
      </c>
      <c r="C134" s="347"/>
      <c r="D134" s="347"/>
      <c r="E134" s="347"/>
      <c r="F134" s="347"/>
      <c r="G134" s="347"/>
      <c r="H134" s="348"/>
      <c r="I134" s="347"/>
      <c r="J134" s="348"/>
    </row>
    <row r="135" spans="2:10" ht="15.75">
      <c r="B135" s="350" t="s">
        <v>328</v>
      </c>
      <c r="C135" s="355">
        <v>0.66</v>
      </c>
      <c r="D135" s="347"/>
      <c r="E135" s="347"/>
      <c r="F135" s="347"/>
      <c r="G135" s="347"/>
      <c r="H135" s="348"/>
      <c r="I135" s="347"/>
      <c r="J135" s="348"/>
    </row>
    <row r="136" spans="2:10" ht="15.75">
      <c r="B136" s="351" t="s">
        <v>329</v>
      </c>
      <c r="C136" s="347"/>
      <c r="D136" s="347"/>
      <c r="E136" s="347"/>
      <c r="F136" s="347"/>
      <c r="G136" s="347"/>
      <c r="H136" s="348"/>
      <c r="I136" s="347"/>
      <c r="J136" s="348"/>
    </row>
    <row r="137" spans="2:10" ht="15.75">
      <c r="B137" s="352" t="s">
        <v>330</v>
      </c>
      <c r="C137" s="347"/>
      <c r="D137" s="546">
        <v>9410.5266718750008</v>
      </c>
      <c r="E137" s="546">
        <v>10287.575843750001</v>
      </c>
      <c r="F137" s="546">
        <v>9708.8426561249998</v>
      </c>
      <c r="G137" s="546">
        <v>9688.8150002500006</v>
      </c>
      <c r="H137" s="556">
        <v>9602.4622502500006</v>
      </c>
      <c r="I137" s="546">
        <v>39361.4176102442</v>
      </c>
      <c r="J137" s="458">
        <v>39287.695750375002</v>
      </c>
    </row>
    <row r="138" spans="2:10" ht="15.75">
      <c r="B138" s="352" t="s">
        <v>331</v>
      </c>
      <c r="C138" s="347"/>
      <c r="D138" s="347"/>
      <c r="E138" s="347"/>
      <c r="F138" s="347"/>
      <c r="G138" s="347"/>
      <c r="H138" s="348"/>
      <c r="I138" s="347"/>
      <c r="J138" s="348"/>
    </row>
    <row r="139" spans="2:10" ht="15.75">
      <c r="B139" s="352" t="s">
        <v>308</v>
      </c>
      <c r="C139" s="347"/>
      <c r="D139" s="559">
        <v>0.44544398135284902</v>
      </c>
      <c r="E139" s="559">
        <v>0.49</v>
      </c>
      <c r="F139" s="559">
        <v>0.51764132417521003</v>
      </c>
      <c r="G139" s="559">
        <v>0.51536113039968701</v>
      </c>
      <c r="H139" s="560">
        <v>0.527987183380217</v>
      </c>
      <c r="I139" s="559">
        <v>0.41690143942832902</v>
      </c>
      <c r="J139" s="561">
        <v>0.51332575082778897</v>
      </c>
    </row>
    <row r="140" spans="2:10" ht="15.75">
      <c r="B140" s="352" t="s">
        <v>309</v>
      </c>
      <c r="C140" s="347"/>
      <c r="D140" s="559">
        <v>0.20820786921620699</v>
      </c>
      <c r="E140" s="559">
        <v>0.22</v>
      </c>
      <c r="F140" s="559">
        <v>0.20845446728369499</v>
      </c>
      <c r="G140" s="559">
        <v>0.26034005201806298</v>
      </c>
      <c r="H140" s="560">
        <v>0.23462985987565699</v>
      </c>
      <c r="I140" s="559">
        <v>0.25213453173637401</v>
      </c>
      <c r="J140" s="561">
        <v>0.230194881558418</v>
      </c>
    </row>
    <row r="141" spans="2:10" ht="15.75">
      <c r="B141" s="352" t="s">
        <v>310</v>
      </c>
      <c r="C141" s="347"/>
      <c r="D141" s="559">
        <v>1.2129624882494601</v>
      </c>
      <c r="E141" s="559">
        <v>1.3</v>
      </c>
      <c r="F141" s="559">
        <v>1.33998298626126</v>
      </c>
      <c r="G141" s="559">
        <v>1.4439141715181001</v>
      </c>
      <c r="H141" s="560">
        <v>1.44129327293294</v>
      </c>
      <c r="I141" s="559">
        <v>1.23585593700409</v>
      </c>
      <c r="J141" s="561">
        <v>1.3795183897018399</v>
      </c>
    </row>
    <row r="142" spans="2:10" ht="15.75">
      <c r="B142" s="352" t="s">
        <v>312</v>
      </c>
      <c r="C142" s="347"/>
      <c r="D142" s="565">
        <v>151.943026716199</v>
      </c>
      <c r="E142" s="565">
        <v>201.76134375000001</v>
      </c>
      <c r="F142" s="565">
        <v>200.26312109374999</v>
      </c>
      <c r="G142" s="565">
        <v>197.6406328125</v>
      </c>
      <c r="H142" s="459">
        <v>196.00871875000001</v>
      </c>
      <c r="I142" s="565">
        <v>615.80978640210503</v>
      </c>
      <c r="J142" s="459">
        <v>795.67381640625001</v>
      </c>
    </row>
    <row r="143" spans="2:10" ht="15.75">
      <c r="B143" s="352" t="s">
        <v>313</v>
      </c>
      <c r="C143" s="347"/>
      <c r="D143" s="565">
        <v>21.2859749270057</v>
      </c>
      <c r="E143" s="565">
        <v>21.101870000000002</v>
      </c>
      <c r="F143" s="565">
        <v>21.385974771898798</v>
      </c>
      <c r="G143" s="565">
        <v>21.258312030971201</v>
      </c>
      <c r="H143" s="459">
        <v>20.7516613377087</v>
      </c>
      <c r="I143" s="565">
        <v>21.023979789206901</v>
      </c>
      <c r="J143" s="459">
        <v>21.125964118408199</v>
      </c>
    </row>
    <row r="144" spans="2:10" ht="15.75">
      <c r="B144" s="352" t="s">
        <v>332</v>
      </c>
      <c r="C144" s="347"/>
      <c r="D144" s="347"/>
      <c r="E144" s="347"/>
      <c r="F144" s="347"/>
      <c r="G144" s="347"/>
      <c r="H144" s="348"/>
      <c r="I144" s="347"/>
      <c r="J144" s="348"/>
    </row>
    <row r="145" spans="2:10" ht="15.75">
      <c r="B145" s="352" t="s">
        <v>333</v>
      </c>
      <c r="C145" s="347"/>
      <c r="D145" s="565">
        <v>32.3425537385788</v>
      </c>
      <c r="E145" s="565">
        <v>42.575415626999998</v>
      </c>
      <c r="F145" s="565">
        <v>42.828220981590597</v>
      </c>
      <c r="G145" s="565">
        <v>42.0150604162314</v>
      </c>
      <c r="H145" s="566">
        <v>40.675068752184004</v>
      </c>
      <c r="I145" s="565">
        <v>129.467725010489</v>
      </c>
      <c r="J145" s="459">
        <v>168.09376577700601</v>
      </c>
    </row>
    <row r="146" spans="2:10" ht="15.75">
      <c r="B146" s="352" t="s">
        <v>334</v>
      </c>
      <c r="C146" s="347"/>
      <c r="D146" s="565">
        <v>34.221846476830002</v>
      </c>
      <c r="E146" s="565">
        <v>44.066235894999998</v>
      </c>
      <c r="F146" s="565">
        <v>40.349050791611504</v>
      </c>
      <c r="G146" s="565">
        <v>51.2304242073685</v>
      </c>
      <c r="H146" s="566">
        <v>41.666639811883996</v>
      </c>
      <c r="I146" s="565">
        <v>183.786501867406</v>
      </c>
      <c r="J146" s="459">
        <v>177.31235070586399</v>
      </c>
    </row>
    <row r="147" spans="2:10" ht="15.75">
      <c r="B147" s="352" t="s">
        <v>335</v>
      </c>
      <c r="C147" s="347"/>
      <c r="D147" s="546">
        <v>203.56714052652401</v>
      </c>
      <c r="E147" s="546">
        <v>266.15019572699998</v>
      </c>
      <c r="F147" s="546">
        <v>267.506317310047</v>
      </c>
      <c r="G147" s="546">
        <v>286.56792877483002</v>
      </c>
      <c r="H147" s="556">
        <v>266.00029126093301</v>
      </c>
      <c r="I147" s="546">
        <v>871.12600762295301</v>
      </c>
      <c r="J147" s="458">
        <v>1086.2247330728101</v>
      </c>
    </row>
    <row r="148" spans="2:10" ht="15.75">
      <c r="B148" s="352" t="s">
        <v>336</v>
      </c>
      <c r="C148" s="347"/>
      <c r="D148" s="347"/>
      <c r="E148" s="347"/>
      <c r="F148" s="347"/>
      <c r="G148" s="347"/>
      <c r="H148" s="348"/>
      <c r="I148" s="347"/>
      <c r="J148" s="348"/>
    </row>
    <row r="149" spans="2:10" ht="15.75">
      <c r="B149" s="352" t="s">
        <v>333</v>
      </c>
      <c r="C149" s="347"/>
      <c r="D149" s="565">
        <v>25.275477335272001</v>
      </c>
      <c r="E149" s="565">
        <v>41.382795080709997</v>
      </c>
      <c r="F149" s="565">
        <v>43.235742258259997</v>
      </c>
      <c r="G149" s="565">
        <v>42.728237944256001</v>
      </c>
      <c r="H149" s="566">
        <v>38.373239905483999</v>
      </c>
      <c r="I149" s="565">
        <v>132.320700308873</v>
      </c>
      <c r="J149" s="459">
        <v>165.72001518870999</v>
      </c>
    </row>
    <row r="150" spans="2:10" ht="15.75">
      <c r="B150" s="352" t="s">
        <v>334</v>
      </c>
      <c r="C150" s="347"/>
      <c r="D150" s="565">
        <v>26.178227967697001</v>
      </c>
      <c r="E150" s="565">
        <v>43.955946355010902</v>
      </c>
      <c r="F150" s="565">
        <v>40.412178988146401</v>
      </c>
      <c r="G150" s="565">
        <v>48.724834571361697</v>
      </c>
      <c r="H150" s="566">
        <v>41.501383146492003</v>
      </c>
      <c r="I150" s="565">
        <v>207.48701705294999</v>
      </c>
      <c r="J150" s="459">
        <v>174.59434306101099</v>
      </c>
    </row>
    <row r="151" spans="2:10" ht="23.25" customHeight="1">
      <c r="B151" s="352" t="s">
        <v>335</v>
      </c>
      <c r="C151" s="347"/>
      <c r="D151" s="546">
        <v>151.68972713192801</v>
      </c>
      <c r="E151" s="546">
        <v>241.50810167139599</v>
      </c>
      <c r="F151" s="546">
        <v>257.49863768263998</v>
      </c>
      <c r="G151" s="546">
        <v>269.13732093308403</v>
      </c>
      <c r="H151" s="556">
        <v>239.57216156827999</v>
      </c>
      <c r="I151" s="546">
        <v>836.11756623169299</v>
      </c>
      <c r="J151" s="458">
        <v>1007.7162218554</v>
      </c>
    </row>
    <row r="153" spans="2:10" ht="53.25" customHeight="1">
      <c r="B153" s="795" t="s">
        <v>995</v>
      </c>
      <c r="C153" s="795"/>
      <c r="D153" s="795"/>
      <c r="E153" s="795"/>
      <c r="F153" s="795"/>
      <c r="G153" s="795"/>
      <c r="H153" s="795"/>
      <c r="I153" s="795"/>
      <c r="J153" s="795"/>
    </row>
  </sheetData>
  <mergeCells count="16">
    <mergeCell ref="B75:J75"/>
    <mergeCell ref="B153:J153"/>
    <mergeCell ref="B78:I78"/>
    <mergeCell ref="B96:I96"/>
    <mergeCell ref="B80:B81"/>
    <mergeCell ref="B92:C92"/>
    <mergeCell ref="B98:B99"/>
    <mergeCell ref="B128:I128"/>
    <mergeCell ref="B130:B131"/>
    <mergeCell ref="B127:J127"/>
    <mergeCell ref="B95:J95"/>
    <mergeCell ref="B26:I26"/>
    <mergeCell ref="B56:I56"/>
    <mergeCell ref="B62:C62"/>
    <mergeCell ref="B28:B29"/>
    <mergeCell ref="B58:B59"/>
  </mergeCells>
  <pageMargins left="0.7" right="0.7" top="0.75" bottom="0.75" header="0.3" footer="0.3"/>
  <pageSetup paperSize="9" orientation="portrait" horizontalDpi="1200" verticalDpi="1200" r:id="rId1"/>
  <headerFooter>
    <oddFooter>&amp;C&amp;1#&amp;"Calibri"&amp;10&amp;KFFFFFFRioTintoNonBusiness</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2060"/>
  </sheetPr>
  <dimension ref="B2:N12"/>
  <sheetViews>
    <sheetView showGridLines="0" zoomScale="90" zoomScaleNormal="90" workbookViewId="0">
      <selection activeCell="Z45" sqref="Z45"/>
    </sheetView>
  </sheetViews>
  <sheetFormatPr defaultRowHeight="15"/>
  <cols>
    <col min="1" max="1" width="4.140625" customWidth="1"/>
    <col min="2" max="2" width="16.42578125" customWidth="1"/>
    <col min="12" max="13" width="10" customWidth="1"/>
  </cols>
  <sheetData>
    <row r="2" spans="2:14">
      <c r="B2" s="31" t="s">
        <v>358</v>
      </c>
      <c r="C2" s="31"/>
      <c r="D2" s="31"/>
      <c r="E2" s="31"/>
      <c r="F2" s="31"/>
      <c r="G2" s="31"/>
      <c r="H2" s="31"/>
      <c r="I2" s="31"/>
      <c r="J2" s="31"/>
      <c r="K2" s="31"/>
      <c r="L2" s="31"/>
      <c r="M2" s="31"/>
      <c r="N2" s="31"/>
    </row>
    <row r="3" spans="2:14" ht="26.25">
      <c r="B3" s="2"/>
      <c r="C3" s="29">
        <v>2013</v>
      </c>
      <c r="D3" s="29">
        <v>2014</v>
      </c>
      <c r="E3" s="29">
        <v>2015</v>
      </c>
      <c r="F3" s="29">
        <v>2016</v>
      </c>
      <c r="G3" s="29">
        <v>2017</v>
      </c>
      <c r="H3" s="29">
        <v>2018</v>
      </c>
      <c r="I3" s="29">
        <v>2019</v>
      </c>
      <c r="J3" s="29">
        <v>2020</v>
      </c>
      <c r="K3" s="36">
        <v>2021</v>
      </c>
      <c r="L3" s="36">
        <v>2022</v>
      </c>
      <c r="M3" s="36">
        <v>2023</v>
      </c>
      <c r="N3" s="36" t="s">
        <v>824</v>
      </c>
    </row>
    <row r="4" spans="2:14">
      <c r="B4" s="3" t="s">
        <v>359</v>
      </c>
      <c r="C4" s="27">
        <v>20.23</v>
      </c>
      <c r="D4" s="27">
        <v>19.510000000000002</v>
      </c>
      <c r="E4" s="27">
        <v>14.89</v>
      </c>
      <c r="F4" s="27">
        <v>13.65</v>
      </c>
      <c r="G4" s="27">
        <v>13.36</v>
      </c>
      <c r="H4" s="27">
        <v>13.33</v>
      </c>
      <c r="I4" s="27">
        <v>14.43</v>
      </c>
      <c r="J4" s="27">
        <v>15.38</v>
      </c>
      <c r="K4" s="27">
        <v>18.600000000000001</v>
      </c>
      <c r="L4" s="27" t="s">
        <v>764</v>
      </c>
      <c r="M4" s="27">
        <v>21.5</v>
      </c>
      <c r="N4" t="s">
        <v>826</v>
      </c>
    </row>
    <row r="7" spans="2:14">
      <c r="B7" s="7" t="s">
        <v>250</v>
      </c>
      <c r="C7" s="1"/>
      <c r="D7" s="1"/>
      <c r="E7" s="1"/>
      <c r="F7" s="1"/>
      <c r="G7" s="1"/>
      <c r="H7" s="1"/>
      <c r="I7" s="1"/>
      <c r="J7" s="1"/>
      <c r="K7" s="1"/>
      <c r="L7" s="1"/>
      <c r="M7" s="1"/>
      <c r="N7" s="1"/>
    </row>
    <row r="8" spans="2:14" ht="26.25">
      <c r="B8" s="3"/>
      <c r="C8" s="2"/>
      <c r="D8" s="29">
        <v>2014</v>
      </c>
      <c r="E8" s="29">
        <v>2015</v>
      </c>
      <c r="F8" s="29">
        <v>2016</v>
      </c>
      <c r="G8" s="29">
        <v>2017</v>
      </c>
      <c r="H8" s="29">
        <v>2018</v>
      </c>
      <c r="I8" s="29">
        <v>2019</v>
      </c>
      <c r="J8" s="29">
        <v>2020</v>
      </c>
      <c r="K8" s="36">
        <v>2021</v>
      </c>
      <c r="L8" s="36">
        <v>2022</v>
      </c>
      <c r="M8" s="36">
        <v>2023</v>
      </c>
      <c r="N8" s="36" t="s">
        <v>824</v>
      </c>
    </row>
    <row r="9" spans="2:14">
      <c r="B9" s="3" t="s">
        <v>360</v>
      </c>
      <c r="C9" s="28"/>
      <c r="D9" s="35">
        <v>93</v>
      </c>
      <c r="E9" s="27">
        <v>110.4</v>
      </c>
      <c r="F9" s="27">
        <v>114.7</v>
      </c>
      <c r="G9" s="27">
        <v>136.6</v>
      </c>
      <c r="H9" s="27">
        <v>108.4</v>
      </c>
      <c r="I9" s="27">
        <v>92.5</v>
      </c>
      <c r="J9" s="27">
        <v>111.3</v>
      </c>
      <c r="K9" s="27">
        <v>82</v>
      </c>
      <c r="L9" s="38">
        <v>163</v>
      </c>
      <c r="M9" s="38">
        <v>195</v>
      </c>
      <c r="N9" t="s">
        <v>825</v>
      </c>
    </row>
    <row r="10" spans="2:14">
      <c r="B10" s="2"/>
      <c r="C10" s="2"/>
      <c r="D10" s="2"/>
      <c r="E10" s="2"/>
      <c r="F10" s="2"/>
      <c r="G10" s="2"/>
      <c r="H10" s="2"/>
      <c r="I10" s="2"/>
      <c r="J10" s="2"/>
      <c r="K10" s="2"/>
      <c r="L10" s="2"/>
      <c r="M10" s="2"/>
    </row>
    <row r="11" spans="2:14">
      <c r="B11" s="32" t="s">
        <v>361</v>
      </c>
    </row>
    <row r="12" spans="2:14">
      <c r="B12" s="75" t="s">
        <v>765</v>
      </c>
    </row>
  </sheetData>
  <pageMargins left="0.7" right="0.7" top="0.75" bottom="0.75" header="0.3" footer="0.3"/>
  <pageSetup paperSize="9" orientation="portrait" r:id="rId1"/>
  <headerFooter>
    <oddFooter>&amp;C&amp;1#&amp;"Calibri"&amp;10&amp;KFFFFFFRioTintoNonBusiness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75BAA5E25A6742A1C6164859CFCBEE" ma:contentTypeVersion="10" ma:contentTypeDescription="Create a new document." ma:contentTypeScope="" ma:versionID="f9fcb282869bf86946004d3f088809af">
  <xsd:schema xmlns:xsd="http://www.w3.org/2001/XMLSchema" xmlns:xs="http://www.w3.org/2001/XMLSchema" xmlns:p="http://schemas.microsoft.com/office/2006/metadata/properties" xmlns:ns2="0b205120-3568-4bbd-abac-d335910cfc6d" xmlns:ns3="e5e7cbfd-6432-4a4e-ad95-05b026d4bf30" targetNamespace="http://schemas.microsoft.com/office/2006/metadata/properties" ma:root="true" ma:fieldsID="c97a98379f08a58ae1fd96497ca3c5c9" ns2:_="" ns3:_="">
    <xsd:import namespace="0b205120-3568-4bbd-abac-d335910cfc6d"/>
    <xsd:import namespace="e5e7cbfd-6432-4a4e-ad95-05b026d4bf3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205120-3568-4bbd-abac-d335910cfc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e7cbfd-6432-4a4e-ad95-05b026d4bf3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20CA37-29D0-46D6-87E5-F8D0C35C9A39}">
  <ds:schemaRefs>
    <ds:schemaRef ds:uri="http://purl.org/dc/terms/"/>
    <ds:schemaRef ds:uri="http://purl.org/dc/elements/1.1/"/>
    <ds:schemaRef ds:uri="http://schemas.microsoft.com/office/infopath/2007/PartnerControls"/>
    <ds:schemaRef ds:uri="0b205120-3568-4bbd-abac-d335910cfc6d"/>
    <ds:schemaRef ds:uri="http://schemas.microsoft.com/office/2006/metadata/properties"/>
    <ds:schemaRef ds:uri="http://schemas.microsoft.com/office/2006/documentManagement/types"/>
    <ds:schemaRef ds:uri="http://www.w3.org/XML/1998/namespace"/>
    <ds:schemaRef ds:uri="http://purl.org/dc/dcmitype/"/>
    <ds:schemaRef ds:uri="http://schemas.openxmlformats.org/package/2006/metadata/core-properties"/>
    <ds:schemaRef ds:uri="e5e7cbfd-6432-4a4e-ad95-05b026d4bf30"/>
  </ds:schemaRefs>
</ds:datastoreItem>
</file>

<file path=customXml/itemProps2.xml><?xml version="1.0" encoding="utf-8"?>
<ds:datastoreItem xmlns:ds="http://schemas.openxmlformats.org/officeDocument/2006/customXml" ds:itemID="{5E4FAA2F-4FFD-4833-9721-F547E32E2E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205120-3568-4bbd-abac-d335910cfc6d"/>
    <ds:schemaRef ds:uri="e5e7cbfd-6432-4a4e-ad95-05b026d4b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2A9EE0-EE20-4E38-80BD-6DE22289F54D}">
  <ds:schemaRefs>
    <ds:schemaRef ds:uri="http://schemas.microsoft.com/sharepoint/v3/contenttype/forms"/>
  </ds:schemaRefs>
</ds:datastoreItem>
</file>

<file path=docMetadata/LabelInfo.xml><?xml version="1.0" encoding="utf-8"?>
<clbl:labelList xmlns:clbl="http://schemas.microsoft.com/office/2020/mipLabelMetadata">
  <clbl:label id="{4b82160b-6158-4c5d-aabc-09c357ee4bf0}" enabled="1" method="Privileged" siteId="{4341df80-fbe6-41bf-89b0-e6e2379c9c2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Mines &amp; production facilities </vt:lpstr>
      <vt:lpstr>Group Smelters and refineries </vt:lpstr>
      <vt:lpstr>Metals and Minerals production</vt:lpstr>
      <vt:lpstr>Resources</vt:lpstr>
      <vt:lpstr>Reserves</vt:lpstr>
      <vt:lpstr>Financials_BU</vt:lpstr>
      <vt:lpstr>Financials_Group</vt:lpstr>
      <vt:lpstr>Product specs</vt:lpstr>
      <vt:lpstr>Unit costs</vt:lpstr>
      <vt:lpstr>2024 STIP</vt:lpstr>
      <vt:lpstr>Sustainability</vt:lpstr>
      <vt:lpstr>Index price</vt:lpstr>
      <vt:lpstr>Sustainability-GHG emission</vt:lpstr>
    </vt:vector>
  </TitlesOfParts>
  <Manager/>
  <Company>Rio Tinto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Peever, Clare (RTCC)</dc:creator>
  <cp:keywords/>
  <dc:description/>
  <cp:lastModifiedBy>Plessas, Marina (RTHQ)</cp:lastModifiedBy>
  <cp:revision/>
  <dcterms:created xsi:type="dcterms:W3CDTF">2020-04-20T08:51:17Z</dcterms:created>
  <dcterms:modified xsi:type="dcterms:W3CDTF">2024-04-09T09:20:43Z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0x010100E675BAA5E25A6742A1C6164859CFCBEE</vt:lpwstr>
  </property>
  <property fmtid="{D5CDD505-2E9C-101B-9397-08002B2CF9AE}" pid="5" name="MSIP_Label_4b82160b-6158-4c5d-aabc-09c357ee4bf0_Enabled">
    <vt:lpwstr>true</vt:lpwstr>
  </property>
  <property fmtid="{D5CDD505-2E9C-101B-9397-08002B2CF9AE}" pid="6" name="MSIP_Label_4b82160b-6158-4c5d-aabc-09c357ee4bf0_SetDate">
    <vt:lpwstr>2023-08-17T15:38:37Z</vt:lpwstr>
  </property>
  <property fmtid="{D5CDD505-2E9C-101B-9397-08002B2CF9AE}" pid="7" name="MSIP_Label_4b82160b-6158-4c5d-aabc-09c357ee4bf0_Method">
    <vt:lpwstr>Privileged</vt:lpwstr>
  </property>
  <property fmtid="{D5CDD505-2E9C-101B-9397-08002B2CF9AE}" pid="8" name="MSIP_Label_4b82160b-6158-4c5d-aabc-09c357ee4bf0_Name">
    <vt:lpwstr>4b82160b-6158-4c5d-aabc-09c357ee4bf0</vt:lpwstr>
  </property>
  <property fmtid="{D5CDD505-2E9C-101B-9397-08002B2CF9AE}" pid="9" name="MSIP_Label_4b82160b-6158-4c5d-aabc-09c357ee4bf0_SiteId">
    <vt:lpwstr>4341df80-fbe6-41bf-89b0-e6e2379c9c23</vt:lpwstr>
  </property>
  <property fmtid="{D5CDD505-2E9C-101B-9397-08002B2CF9AE}" pid="10" name="MSIP_Label_4b82160b-6158-4c5d-aabc-09c357ee4bf0_ActionId">
    <vt:lpwstr>6cc0d767-d026-4931-9532-69835070c8ca</vt:lpwstr>
  </property>
  <property fmtid="{D5CDD505-2E9C-101B-9397-08002B2CF9AE}" pid="11" name="MSIP_Label_4b82160b-6158-4c5d-aabc-09c357ee4bf0_ContentBits">
    <vt:lpwstr>2</vt:lpwstr>
  </property>
</Properties>
</file>